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813" firstSheet="3" activeTab="14"/>
  </bookViews>
  <sheets>
    <sheet name="C1" sheetId="1" r:id="rId1"/>
    <sheet name="C2" sheetId="2" r:id="rId2"/>
    <sheet name="C3" sheetId="3" r:id="rId3"/>
    <sheet name="C4" sheetId="4" r:id="rId4"/>
    <sheet name="C5" sheetId="5" r:id="rId5"/>
    <sheet name="C6" sheetId="6" r:id="rId6"/>
    <sheet name="C7" sheetId="7" r:id="rId7"/>
    <sheet name="C8" sheetId="8" r:id="rId8"/>
    <sheet name="C10" sheetId="9" r:id="rId9"/>
    <sheet name="C11" sheetId="10" r:id="rId10"/>
    <sheet name="C12" sheetId="11" r:id="rId11"/>
    <sheet name="C13" sheetId="12" r:id="rId12"/>
    <sheet name="C14" sheetId="13" r:id="rId13"/>
    <sheet name="C15" sheetId="14" r:id="rId14"/>
    <sheet name="C16" sheetId="15" r:id="rId15"/>
    <sheet name="汇总" sheetId="16" r:id="rId16"/>
  </sheets>
  <calcPr calcId="144525"/>
</workbook>
</file>

<file path=xl/sharedStrings.xml><?xml version="1.0" encoding="utf-8"?>
<sst xmlns="http://schemas.openxmlformats.org/spreadsheetml/2006/main" count="592" uniqueCount="112">
  <si>
    <t>（表一）</t>
  </si>
  <si>
    <t>商 品 房 销 售 价 目 表</t>
  </si>
  <si>
    <t>楼号（名称）：顺华·世纪鸥洲B区#C1</t>
  </si>
  <si>
    <t>序号</t>
  </si>
  <si>
    <t>楼层</t>
  </si>
  <si>
    <t>单元号</t>
  </si>
  <si>
    <t>户  型
结  构</t>
  </si>
  <si>
    <t>售  房
面  积(平方米)</t>
  </si>
  <si>
    <t>其中：</t>
  </si>
  <si>
    <t>销售价格(元/平方米)</t>
  </si>
  <si>
    <t>总金额（元）</t>
  </si>
  <si>
    <t>装修
状况</t>
  </si>
  <si>
    <t>销售
状态</t>
  </si>
  <si>
    <t>公 摊
面 积（平方米）</t>
  </si>
  <si>
    <t>套 内
面 积（平方米）</t>
  </si>
  <si>
    <t>1-4</t>
  </si>
  <si>
    <t>C1-1</t>
  </si>
  <si>
    <t>双拼住宅</t>
  </si>
  <si>
    <t>毛坯房</t>
  </si>
  <si>
    <t>可售</t>
  </si>
  <si>
    <t>C1-2</t>
  </si>
  <si>
    <t>合计</t>
  </si>
  <si>
    <t>住宅套数：2套，销售面积：561.56㎡，销售均价：23685.5元/㎡，销售总价：13300835元</t>
  </si>
  <si>
    <t>备注：房屋实际面积以产权测绘报告为准。对已销售的房源，商品房经营者应当予以明确标示。如果同时标示价格的，应当标示所有已销售房源的实际成交价格。本表纸质版一式三份（加盖公章），电子版发送至fzgxqjgbb@163.com。
                                                                             价格举报电话：12315</t>
  </si>
  <si>
    <t>（表二）</t>
  </si>
  <si>
    <t>楼号（名称）：顺华·世纪鸥洲B区#C2</t>
  </si>
  <si>
    <t>C2-1</t>
  </si>
  <si>
    <t>C2-2</t>
  </si>
  <si>
    <t>住宅套数：2套，销售面积：561.56㎡，销售均价：23699.3元/㎡，销售总价：13308599元</t>
  </si>
  <si>
    <t>（表三）</t>
  </si>
  <si>
    <t>楼号（名称）：顺华·世纪鸥洲B区#C3</t>
  </si>
  <si>
    <t>C3-1</t>
  </si>
  <si>
    <t>C3-2</t>
  </si>
  <si>
    <t>住宅套数：2套，销售面积：561.56㎡，销售均价：22610.9元/㎡，销售总价：12697399元</t>
  </si>
  <si>
    <t>（表四）</t>
  </si>
  <si>
    <t>楼号（名称）：顺华·世纪鸥洲B区#C4</t>
  </si>
  <si>
    <t>C4-1</t>
  </si>
  <si>
    <t>C4-2</t>
  </si>
  <si>
    <t>住宅套数：2套，销售面积：561.56㎡，销售均价：22389.5元/㎡，销售总价：12573026元</t>
  </si>
  <si>
    <t>（表五）</t>
  </si>
  <si>
    <t>楼号（名称）：顺华·世纪鸥洲B区#C5</t>
  </si>
  <si>
    <t>C5-1</t>
  </si>
  <si>
    <t>C5-2</t>
  </si>
  <si>
    <t>住宅套数：2套，销售面积：561.56㎡，销售均价：23837.6元/㎡，销售总价：13386246元</t>
  </si>
  <si>
    <t>（表六）</t>
  </si>
  <si>
    <t>楼号（名称）：顺华·世纪鸥洲B区#C6</t>
  </si>
  <si>
    <t>C6-1</t>
  </si>
  <si>
    <t>C6-2</t>
  </si>
  <si>
    <t>住宅套数：2套，销售面积：561.56㎡，销售均价：23879.1元/㎡，销售总价：13409540元</t>
  </si>
  <si>
    <t>（表七）</t>
  </si>
  <si>
    <t>楼号（名称）：顺华·世纪鸥洲B区#C7</t>
  </si>
  <si>
    <t>C7-1</t>
  </si>
  <si>
    <t>C7-2</t>
  </si>
  <si>
    <t>住宅套数：2套，销售面积：561.56㎡，销售均价：22102.3元/㎡，销售总价：12411745元</t>
  </si>
  <si>
    <t>（表八）</t>
  </si>
  <si>
    <t>楼号（名称）：顺华·世纪鸥洲B区#C8</t>
  </si>
  <si>
    <t>1-3</t>
  </si>
  <si>
    <t>C8-1</t>
  </si>
  <si>
    <t>C8-2</t>
  </si>
  <si>
    <t>住宅套数：2套，销售面积：592.12㎡，销售均价：23941.2元/㎡，销售总价：14176063元</t>
  </si>
  <si>
    <t>（表九）</t>
  </si>
  <si>
    <t>楼号（名称）：顺华·世纪鸥洲B区#C10</t>
  </si>
  <si>
    <t>C10-1</t>
  </si>
  <si>
    <t>C10-2</t>
  </si>
  <si>
    <t>住宅套数：2套，销售面积：592.28㎡，销售均价：24538.6元/㎡，销售总价：14533718元</t>
  </si>
  <si>
    <t>（表十）</t>
  </si>
  <si>
    <t>楼号（名称）：顺华·世纪鸥洲B区#C11</t>
  </si>
  <si>
    <t>C11-1</t>
  </si>
  <si>
    <t>C11-2</t>
  </si>
  <si>
    <t>住宅套数：2套，销售面积：592.12㎡，销售均价：24142.7元/㎡，销售总价：14295376元</t>
  </si>
  <si>
    <t>（表十一）</t>
  </si>
  <si>
    <t>楼号（名称）：顺华·世纪鸥洲B区#C12</t>
  </si>
  <si>
    <t>C12-1</t>
  </si>
  <si>
    <t>C12-2</t>
  </si>
  <si>
    <t>住宅套数：2套，销售面积：562.14㎡，销售均价：22984.9元/㎡，销售总价：12920747元</t>
  </si>
  <si>
    <t>（表十二）</t>
  </si>
  <si>
    <t>楼号（名称）：顺华·世纪鸥洲B区#C13</t>
  </si>
  <si>
    <t>C13-1</t>
  </si>
  <si>
    <t>住宅套数：1套，销售面积：369.75㎡，销售均价：23873元/㎡，销售总价：8827042元</t>
  </si>
  <si>
    <t>（表十三）</t>
  </si>
  <si>
    <t>楼号（名称）：顺华·世纪鸥洲B区#C14</t>
  </si>
  <si>
    <t>C14-1</t>
  </si>
  <si>
    <t>C14-2</t>
  </si>
  <si>
    <t>住宅套数：2套，销售面积：562.14㎡，销售均价：22274.9元/㎡，销售总价：12521622元</t>
  </si>
  <si>
    <t>（表十四）</t>
  </si>
  <si>
    <t>楼号（名称）：顺华·世纪鸥洲B区#C15</t>
  </si>
  <si>
    <t>C15-1</t>
  </si>
  <si>
    <t>C15-2</t>
  </si>
  <si>
    <t>住宅套数：2套，销售面积：562.14㎡，销售均价：22942.7/㎡，销售总价：12897034元</t>
  </si>
  <si>
    <t>（表十五）</t>
  </si>
  <si>
    <t>楼号（名称）：顺华·世纪鸥洲B区#C16</t>
  </si>
  <si>
    <t>C16-1</t>
  </si>
  <si>
    <t>C16-2</t>
  </si>
  <si>
    <t>住宅套数：2套，销售面积：562.14㎡，销售均价：21452.0元/㎡，销售总价：12059053元</t>
  </si>
  <si>
    <t>楼号（名称）：顺华·世纪鸥洲B区C1-C8#、C10-C16#楼</t>
  </si>
  <si>
    <t>楼栋</t>
  </si>
  <si>
    <t>C1</t>
  </si>
  <si>
    <t>C2</t>
  </si>
  <si>
    <t>C3</t>
  </si>
  <si>
    <t>C4</t>
  </si>
  <si>
    <t>C5</t>
  </si>
  <si>
    <t>C6</t>
  </si>
  <si>
    <t>C7</t>
  </si>
  <si>
    <t>C8</t>
  </si>
  <si>
    <t>C10</t>
  </si>
  <si>
    <t>C11</t>
  </si>
  <si>
    <t>C12</t>
  </si>
  <si>
    <t>C13</t>
  </si>
  <si>
    <t>C14</t>
  </si>
  <si>
    <t>C15</t>
  </si>
  <si>
    <t>C16</t>
  </si>
  <si>
    <t>住宅套数：29套，销售面积：8325.75㎡，销售均价：23219.30元/㎡，销售总价：193318046元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</si>
</sst>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12"/>
      <name val="宋体"/>
      <charset val="0"/>
    </font>
    <font>
      <sz val="10"/>
      <name val="宋体"/>
      <charset val="134"/>
    </font>
    <font>
      <sz val="12"/>
      <color theme="1"/>
      <name val="宋体"/>
      <charset val="134"/>
    </font>
    <font>
      <sz val="2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住宅销售一览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6" sqref="B6:I7"/>
    </sheetView>
  </sheetViews>
  <sheetFormatPr defaultColWidth="8.72727272727273" defaultRowHeight="14"/>
  <cols>
    <col min="1" max="1" width="7.66363636363636" customWidth="1"/>
    <col min="2" max="2" width="5" customWidth="1"/>
    <col min="3" max="3" width="7.76363636363636" customWidth="1"/>
    <col min="4" max="4" width="10.9363636363636" customWidth="1"/>
    <col min="5" max="5" width="14.0181818181818" customWidth="1"/>
    <col min="6" max="6" width="12.5363636363636" customWidth="1"/>
    <col min="7" max="7" width="13.8636363636364" customWidth="1"/>
    <col min="8" max="8" width="12.8" customWidth="1"/>
    <col min="9" max="9" width="13.9818181818182" customWidth="1"/>
    <col min="10" max="10" width="14.9727272727273" customWidth="1"/>
    <col min="11" max="11" width="9.27272727272727" customWidth="1"/>
  </cols>
  <sheetData>
    <row r="1" ht="15" spans="1:1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31"/>
    </row>
    <row r="2" ht="27.5" spans="1:1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/>
      <c r="H4" s="3" t="s">
        <v>9</v>
      </c>
      <c r="I4" s="3" t="s">
        <v>10</v>
      </c>
      <c r="J4" s="3" t="s">
        <v>11</v>
      </c>
      <c r="K4" s="3" t="s">
        <v>12</v>
      </c>
    </row>
    <row r="5" ht="42" spans="1:11">
      <c r="A5" s="3"/>
      <c r="B5" s="3"/>
      <c r="C5" s="3"/>
      <c r="D5" s="3"/>
      <c r="E5" s="3"/>
      <c r="F5" s="3" t="s">
        <v>13</v>
      </c>
      <c r="G5" s="3" t="s">
        <v>14</v>
      </c>
      <c r="H5" s="3"/>
      <c r="I5" s="3"/>
      <c r="J5" s="3"/>
      <c r="K5" s="3"/>
    </row>
    <row r="6" spans="1:11">
      <c r="A6" s="3">
        <v>1</v>
      </c>
      <c r="B6" s="29" t="s">
        <v>15</v>
      </c>
      <c r="C6" s="5" t="s">
        <v>16</v>
      </c>
      <c r="D6" s="3" t="s">
        <v>17</v>
      </c>
      <c r="E6" s="6">
        <v>280.78</v>
      </c>
      <c r="F6" s="7">
        <v>9.29</v>
      </c>
      <c r="G6" s="8">
        <f>E6-F6</f>
        <v>271.49</v>
      </c>
      <c r="H6" s="12">
        <v>23378.2434666111</v>
      </c>
      <c r="I6" s="12">
        <f>E6*H6</f>
        <v>6564143.20055506</v>
      </c>
      <c r="J6" s="3" t="s">
        <v>18</v>
      </c>
      <c r="K6" s="3" t="s">
        <v>19</v>
      </c>
    </row>
    <row r="7" spans="1:11">
      <c r="A7" s="3">
        <v>2</v>
      </c>
      <c r="B7" s="29" t="s">
        <v>15</v>
      </c>
      <c r="C7" s="5" t="s">
        <v>20</v>
      </c>
      <c r="D7" s="3" t="s">
        <v>17</v>
      </c>
      <c r="E7" s="6">
        <v>280.78</v>
      </c>
      <c r="F7" s="7">
        <v>9.29</v>
      </c>
      <c r="G7" s="8">
        <f>E7-F7</f>
        <v>271.49</v>
      </c>
      <c r="H7" s="12">
        <v>23992.7751970635</v>
      </c>
      <c r="I7" s="12">
        <f>E7*H7</f>
        <v>6736691.41983149</v>
      </c>
      <c r="J7" s="3" t="s">
        <v>18</v>
      </c>
      <c r="K7" s="3" t="s">
        <v>19</v>
      </c>
    </row>
    <row r="8" spans="1:11">
      <c r="A8" s="3" t="s">
        <v>21</v>
      </c>
      <c r="B8" s="3"/>
      <c r="C8" s="3"/>
      <c r="D8" s="3"/>
      <c r="E8" s="3">
        <f>SUM(E6:E7)</f>
        <v>561.56</v>
      </c>
      <c r="F8" s="3">
        <f>SUM(F6:F7)</f>
        <v>18.58</v>
      </c>
      <c r="G8" s="3">
        <f>SUM(G6:G7)</f>
        <v>542.98</v>
      </c>
      <c r="H8" s="30">
        <f>I8/E8</f>
        <v>23685.5093318373</v>
      </c>
      <c r="I8" s="12">
        <f>SUM(I6:I7)</f>
        <v>13300834.6203866</v>
      </c>
      <c r="J8" s="3"/>
      <c r="K8" s="3"/>
    </row>
    <row r="9" spans="1:11">
      <c r="A9" s="3" t="s">
        <v>22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ht="84" customHeight="1" spans="1:11">
      <c r="A10" s="3" t="s">
        <v>23</v>
      </c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15">
    <mergeCell ref="A1:K1"/>
    <mergeCell ref="A2:K2"/>
    <mergeCell ref="A3:K3"/>
    <mergeCell ref="F4:G4"/>
    <mergeCell ref="A9:K9"/>
    <mergeCell ref="A10:K10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6" sqref="B6:I7"/>
    </sheetView>
  </sheetViews>
  <sheetFormatPr defaultColWidth="8.72727272727273" defaultRowHeight="14"/>
  <cols>
    <col min="1" max="1" width="8.56363636363636" customWidth="1"/>
    <col min="2" max="2" width="8.6" customWidth="1"/>
    <col min="3" max="3" width="7.94545454545455" customWidth="1"/>
    <col min="4" max="4" width="11.8454545454545" customWidth="1"/>
    <col min="5" max="5" width="11.4454545454545" customWidth="1"/>
    <col min="6" max="6" width="10.5454545454545" customWidth="1"/>
    <col min="7" max="7" width="11.5818181818182" customWidth="1"/>
    <col min="8" max="8" width="11.3272727272727" customWidth="1"/>
    <col min="9" max="9" width="12.5818181818182" customWidth="1"/>
    <col min="10" max="10" width="11.0636363636364" customWidth="1"/>
    <col min="11" max="11" width="11.1818181818182" customWidth="1"/>
  </cols>
  <sheetData>
    <row r="1" ht="15" spans="1:11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21"/>
    </row>
    <row r="2" ht="27.5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1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 t="s">
        <v>9</v>
      </c>
      <c r="I4" s="2" t="s">
        <v>10</v>
      </c>
      <c r="J4" s="2" t="s">
        <v>11</v>
      </c>
      <c r="K4" s="2" t="s">
        <v>12</v>
      </c>
    </row>
    <row r="5" ht="56" spans="1:11">
      <c r="A5" s="2"/>
      <c r="B5" s="2"/>
      <c r="C5" s="2"/>
      <c r="D5" s="2"/>
      <c r="E5" s="2"/>
      <c r="F5" s="2" t="s">
        <v>13</v>
      </c>
      <c r="G5" s="2" t="s">
        <v>14</v>
      </c>
      <c r="H5" s="2"/>
      <c r="I5" s="2"/>
      <c r="J5" s="2"/>
      <c r="K5" s="2"/>
    </row>
    <row r="6" spans="1:11">
      <c r="A6" s="2">
        <v>1</v>
      </c>
      <c r="B6" s="4" t="s">
        <v>15</v>
      </c>
      <c r="C6" s="22" t="s">
        <v>26</v>
      </c>
      <c r="D6" s="2" t="s">
        <v>17</v>
      </c>
      <c r="E6" s="6">
        <v>280.78</v>
      </c>
      <c r="F6" s="7">
        <v>9.29</v>
      </c>
      <c r="G6" s="8">
        <f>E6-F6</f>
        <v>271.49</v>
      </c>
      <c r="H6" s="13">
        <v>23392.0704305463</v>
      </c>
      <c r="I6" s="13">
        <f>E6*H6</f>
        <v>6568025.53548879</v>
      </c>
      <c r="J6" s="2" t="s">
        <v>18</v>
      </c>
      <c r="K6" s="2" t="s">
        <v>19</v>
      </c>
    </row>
    <row r="7" spans="1:11">
      <c r="A7" s="2">
        <v>2</v>
      </c>
      <c r="B7" s="4" t="s">
        <v>15</v>
      </c>
      <c r="C7" s="22" t="s">
        <v>27</v>
      </c>
      <c r="D7" s="2" t="s">
        <v>17</v>
      </c>
      <c r="E7" s="6">
        <v>280.78</v>
      </c>
      <c r="F7" s="7">
        <v>9.29</v>
      </c>
      <c r="G7" s="8">
        <f>E7-F7</f>
        <v>271.49</v>
      </c>
      <c r="H7" s="13">
        <v>24006.6021609987</v>
      </c>
      <c r="I7" s="13">
        <f>E7*H7</f>
        <v>6740573.75476521</v>
      </c>
      <c r="J7" s="2" t="s">
        <v>18</v>
      </c>
      <c r="K7" s="2" t="s">
        <v>19</v>
      </c>
    </row>
    <row r="8" spans="1:11">
      <c r="A8" s="2" t="s">
        <v>21</v>
      </c>
      <c r="B8" s="2"/>
      <c r="C8" s="2"/>
      <c r="D8" s="2"/>
      <c r="E8" s="3">
        <f t="shared" ref="E8:G8" si="0">SUM(E6:E7)</f>
        <v>561.56</v>
      </c>
      <c r="F8" s="3">
        <f t="shared" si="0"/>
        <v>18.58</v>
      </c>
      <c r="G8" s="3">
        <f t="shared" si="0"/>
        <v>542.98</v>
      </c>
      <c r="H8" s="15">
        <f>I8/E8</f>
        <v>23699.3362957725</v>
      </c>
      <c r="I8" s="13">
        <f>SUM(I6:I7)</f>
        <v>13308599.290254</v>
      </c>
      <c r="J8" s="2"/>
      <c r="K8" s="2"/>
    </row>
    <row r="9" spans="1:11">
      <c r="A9" s="2" t="s">
        <v>28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ht="84" customHeight="1" spans="1:11">
      <c r="A10" s="2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15">
    <mergeCell ref="A1:K1"/>
    <mergeCell ref="A2:K2"/>
    <mergeCell ref="A3:K3"/>
    <mergeCell ref="F4:G4"/>
    <mergeCell ref="A9:K9"/>
    <mergeCell ref="A10:K10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6" sqref="B6:I7"/>
    </sheetView>
  </sheetViews>
  <sheetFormatPr defaultColWidth="8.72727272727273" defaultRowHeight="14"/>
  <cols>
    <col min="1" max="1" width="4.27272727272727" customWidth="1"/>
    <col min="2" max="2" width="6.36363636363636" customWidth="1"/>
    <col min="4" max="4" width="12.1" customWidth="1"/>
    <col min="5" max="5" width="11.1909090909091" customWidth="1"/>
    <col min="6" max="6" width="12.2363636363636" customWidth="1"/>
    <col min="7" max="7" width="10.1454545454545" customWidth="1"/>
    <col min="9" max="9" width="11.5454545454545" customWidth="1"/>
    <col min="10" max="10" width="9.89090909090909" customWidth="1"/>
    <col min="11" max="11" width="15.3636363636364" customWidth="1"/>
  </cols>
  <sheetData>
    <row r="1" ht="15" spans="1:11">
      <c r="A1" s="18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21"/>
    </row>
    <row r="2" ht="27.5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 t="s">
        <v>9</v>
      </c>
      <c r="I4" s="2" t="s">
        <v>10</v>
      </c>
      <c r="J4" s="2" t="s">
        <v>11</v>
      </c>
      <c r="K4" s="2" t="s">
        <v>12</v>
      </c>
    </row>
    <row r="5" ht="56" spans="1:11">
      <c r="A5" s="2"/>
      <c r="B5" s="2"/>
      <c r="C5" s="2"/>
      <c r="D5" s="2"/>
      <c r="E5" s="2"/>
      <c r="F5" s="2" t="s">
        <v>13</v>
      </c>
      <c r="G5" s="2" t="s">
        <v>14</v>
      </c>
      <c r="H5" s="2"/>
      <c r="I5" s="2"/>
      <c r="J5" s="2"/>
      <c r="K5" s="2"/>
    </row>
    <row r="6" spans="1:11">
      <c r="A6" s="2">
        <v>1</v>
      </c>
      <c r="B6" s="4" t="s">
        <v>15</v>
      </c>
      <c r="C6" s="22" t="s">
        <v>31</v>
      </c>
      <c r="D6" s="2" t="s">
        <v>17</v>
      </c>
      <c r="E6" s="6">
        <v>280.78</v>
      </c>
      <c r="F6" s="7">
        <v>9.29</v>
      </c>
      <c r="G6" s="8">
        <f>E6-F6</f>
        <v>271.49</v>
      </c>
      <c r="H6" s="13">
        <v>22303.673282742</v>
      </c>
      <c r="I6" s="13">
        <f>E6*H6</f>
        <v>6262425.3843283</v>
      </c>
      <c r="J6" s="2" t="s">
        <v>18</v>
      </c>
      <c r="K6" s="2" t="s">
        <v>19</v>
      </c>
    </row>
    <row r="7" spans="1:11">
      <c r="A7" s="2">
        <v>2</v>
      </c>
      <c r="B7" s="4" t="s">
        <v>15</v>
      </c>
      <c r="C7" s="22" t="s">
        <v>32</v>
      </c>
      <c r="D7" s="2" t="s">
        <v>17</v>
      </c>
      <c r="E7" s="6">
        <v>280.78</v>
      </c>
      <c r="F7" s="7">
        <v>9.29</v>
      </c>
      <c r="G7" s="8">
        <f>E7-F7</f>
        <v>271.49</v>
      </c>
      <c r="H7" s="13">
        <v>22918.2050131944</v>
      </c>
      <c r="I7" s="13">
        <f>E7*H7</f>
        <v>6434973.60360472</v>
      </c>
      <c r="J7" s="2" t="s">
        <v>18</v>
      </c>
      <c r="K7" s="2" t="s">
        <v>19</v>
      </c>
    </row>
    <row r="8" ht="28" spans="1:11">
      <c r="A8" s="2" t="s">
        <v>21</v>
      </c>
      <c r="B8" s="2"/>
      <c r="C8" s="2"/>
      <c r="D8" s="2"/>
      <c r="E8" s="3">
        <f t="shared" ref="E8:G8" si="0">SUM(E6:E7)</f>
        <v>561.56</v>
      </c>
      <c r="F8" s="3">
        <f t="shared" si="0"/>
        <v>18.58</v>
      </c>
      <c r="G8" s="3">
        <f t="shared" si="0"/>
        <v>542.98</v>
      </c>
      <c r="H8" s="15">
        <f>I8/E8</f>
        <v>22610.9391479682</v>
      </c>
      <c r="I8" s="13">
        <f>SUM(I6:I7)</f>
        <v>12697398.987933</v>
      </c>
      <c r="J8" s="2"/>
      <c r="K8" s="2"/>
    </row>
    <row r="9" spans="1:11">
      <c r="A9" s="2" t="s">
        <v>33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ht="84" customHeight="1" spans="1:11">
      <c r="A10" s="2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15">
    <mergeCell ref="A1:K1"/>
    <mergeCell ref="A2:K2"/>
    <mergeCell ref="A3:K3"/>
    <mergeCell ref="F4:G4"/>
    <mergeCell ref="A9:K9"/>
    <mergeCell ref="A10:K10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6" sqref="B6:I7"/>
    </sheetView>
  </sheetViews>
  <sheetFormatPr defaultColWidth="8.72727272727273" defaultRowHeight="14"/>
  <cols>
    <col min="1" max="1" width="8.35454545454546" customWidth="1"/>
    <col min="2" max="2" width="7.28181818181818" customWidth="1"/>
    <col min="3" max="3" width="9.44545454545455" customWidth="1"/>
    <col min="4" max="4" width="14.4636363636364" customWidth="1"/>
    <col min="5" max="5" width="13.1272727272727" customWidth="1"/>
    <col min="6" max="6" width="13.1454545454545" customWidth="1"/>
    <col min="7" max="7" width="10.7636363636364" customWidth="1"/>
    <col min="8" max="8" width="11.3090909090909" customWidth="1"/>
    <col min="9" max="9" width="11.5454545454545" customWidth="1"/>
    <col min="10" max="10" width="7.45454545454545" customWidth="1"/>
    <col min="11" max="11" width="10.0909090909091" customWidth="1"/>
  </cols>
  <sheetData>
    <row r="1" ht="15" spans="1:11">
      <c r="A1" s="18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21"/>
    </row>
    <row r="2" ht="27.5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 t="s">
        <v>9</v>
      </c>
      <c r="I4" s="2" t="s">
        <v>10</v>
      </c>
      <c r="J4" s="2" t="s">
        <v>11</v>
      </c>
      <c r="K4" s="2" t="s">
        <v>12</v>
      </c>
    </row>
    <row r="5" ht="42" spans="1:11">
      <c r="A5" s="2"/>
      <c r="B5" s="2"/>
      <c r="C5" s="2"/>
      <c r="D5" s="2"/>
      <c r="E5" s="2"/>
      <c r="F5" s="2" t="s">
        <v>13</v>
      </c>
      <c r="G5" s="2" t="s">
        <v>14</v>
      </c>
      <c r="H5" s="2"/>
      <c r="I5" s="2"/>
      <c r="J5" s="2"/>
      <c r="K5" s="2"/>
    </row>
    <row r="6" spans="1:11">
      <c r="A6" s="2">
        <v>1</v>
      </c>
      <c r="B6" s="4" t="s">
        <v>15</v>
      </c>
      <c r="C6" s="22" t="s">
        <v>36</v>
      </c>
      <c r="D6" s="2" t="s">
        <v>17</v>
      </c>
      <c r="E6" s="6">
        <v>280.78</v>
      </c>
      <c r="F6" s="7">
        <v>9.29</v>
      </c>
      <c r="G6" s="8">
        <f>E6-F6</f>
        <v>271.49</v>
      </c>
      <c r="H6" s="13">
        <v>22082.196047087</v>
      </c>
      <c r="I6" s="13">
        <f>E6*H6</f>
        <v>6200239.00610109</v>
      </c>
      <c r="J6" s="2" t="s">
        <v>18</v>
      </c>
      <c r="K6" s="2" t="s">
        <v>19</v>
      </c>
    </row>
    <row r="7" spans="1:11">
      <c r="A7" s="2">
        <v>2</v>
      </c>
      <c r="B7" s="4" t="s">
        <v>15</v>
      </c>
      <c r="C7" s="22" t="s">
        <v>37</v>
      </c>
      <c r="D7" s="2" t="s">
        <v>17</v>
      </c>
      <c r="E7" s="6">
        <v>280.78</v>
      </c>
      <c r="F7" s="7">
        <v>9.29</v>
      </c>
      <c r="G7" s="8">
        <f>E7-F7</f>
        <v>271.49</v>
      </c>
      <c r="H7" s="13">
        <v>22696.7277775394</v>
      </c>
      <c r="I7" s="13">
        <f>E7*H7</f>
        <v>6372787.22537751</v>
      </c>
      <c r="J7" s="2" t="s">
        <v>18</v>
      </c>
      <c r="K7" s="2" t="s">
        <v>19</v>
      </c>
    </row>
    <row r="8" spans="1:11">
      <c r="A8" s="2" t="s">
        <v>21</v>
      </c>
      <c r="B8" s="2"/>
      <c r="C8" s="2"/>
      <c r="D8" s="2"/>
      <c r="E8" s="3">
        <f t="shared" ref="E8:G8" si="0">SUM(E6:E7)</f>
        <v>561.56</v>
      </c>
      <c r="F8" s="3">
        <f t="shared" si="0"/>
        <v>18.58</v>
      </c>
      <c r="G8" s="3">
        <f t="shared" si="0"/>
        <v>542.98</v>
      </c>
      <c r="H8" s="15">
        <f>I8/E8</f>
        <v>22389.4619123132</v>
      </c>
      <c r="I8" s="13">
        <f>SUM(I6:I7)</f>
        <v>12573026.2314786</v>
      </c>
      <c r="J8" s="2"/>
      <c r="K8" s="2"/>
    </row>
    <row r="9" spans="1:11">
      <c r="A9" s="2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ht="84" customHeight="1" spans="1:11">
      <c r="A10" s="2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15">
    <mergeCell ref="A1:K1"/>
    <mergeCell ref="A2:K2"/>
    <mergeCell ref="A3:K3"/>
    <mergeCell ref="F4:G4"/>
    <mergeCell ref="A9:K9"/>
    <mergeCell ref="A10:K10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L18" sqref="L18"/>
    </sheetView>
  </sheetViews>
  <sheetFormatPr defaultColWidth="8.72727272727273" defaultRowHeight="14"/>
  <cols>
    <col min="1" max="1" width="9.11818181818182" customWidth="1"/>
    <col min="7" max="7" width="10.4181818181818" customWidth="1"/>
    <col min="9" max="9" width="11.5454545454545" customWidth="1"/>
    <col min="10" max="10" width="11.8454545454545" customWidth="1"/>
    <col min="11" max="11" width="19.4545454545455" customWidth="1"/>
  </cols>
  <sheetData>
    <row r="1" ht="15" spans="1:11">
      <c r="A1" s="18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21"/>
    </row>
    <row r="2" ht="27.5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1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 t="s">
        <v>9</v>
      </c>
      <c r="I4" s="2" t="s">
        <v>10</v>
      </c>
      <c r="J4" s="2" t="s">
        <v>11</v>
      </c>
      <c r="K4" s="2" t="s">
        <v>12</v>
      </c>
    </row>
    <row r="5" ht="56" spans="1:11">
      <c r="A5" s="2"/>
      <c r="B5" s="2"/>
      <c r="C5" s="2"/>
      <c r="D5" s="2"/>
      <c r="E5" s="2"/>
      <c r="F5" s="2" t="s">
        <v>13</v>
      </c>
      <c r="G5" s="2" t="s">
        <v>14</v>
      </c>
      <c r="H5" s="2"/>
      <c r="I5" s="2"/>
      <c r="J5" s="2"/>
      <c r="K5" s="2"/>
    </row>
    <row r="6" spans="1:11">
      <c r="A6" s="2">
        <v>1</v>
      </c>
      <c r="B6" s="4" t="s">
        <v>15</v>
      </c>
      <c r="C6" s="22" t="s">
        <v>41</v>
      </c>
      <c r="D6" s="2" t="s">
        <v>17</v>
      </c>
      <c r="E6" s="6">
        <v>280.78</v>
      </c>
      <c r="F6" s="7">
        <v>9.29</v>
      </c>
      <c r="G6" s="8">
        <f>E6-F6</f>
        <v>271.49</v>
      </c>
      <c r="H6" s="13">
        <v>23530.3400698981</v>
      </c>
      <c r="I6" s="13">
        <f>E6*H6</f>
        <v>6606848.88482599</v>
      </c>
      <c r="J6" s="2" t="s">
        <v>18</v>
      </c>
      <c r="K6" s="2" t="s">
        <v>19</v>
      </c>
    </row>
    <row r="7" spans="1:11">
      <c r="A7" s="2">
        <v>2</v>
      </c>
      <c r="B7" s="4" t="s">
        <v>15</v>
      </c>
      <c r="C7" s="22" t="s">
        <v>42</v>
      </c>
      <c r="D7" s="2" t="s">
        <v>17</v>
      </c>
      <c r="E7" s="6">
        <v>280.78</v>
      </c>
      <c r="F7" s="7">
        <v>9.29</v>
      </c>
      <c r="G7" s="8">
        <f>E7-F7</f>
        <v>271.49</v>
      </c>
      <c r="H7" s="13">
        <v>24144.8718003505</v>
      </c>
      <c r="I7" s="13">
        <f>E7*H7</f>
        <v>6779397.10410241</v>
      </c>
      <c r="J7" s="2" t="s">
        <v>18</v>
      </c>
      <c r="K7" s="2" t="s">
        <v>19</v>
      </c>
    </row>
    <row r="8" spans="1:11">
      <c r="A8" s="2" t="s">
        <v>21</v>
      </c>
      <c r="B8" s="2"/>
      <c r="C8" s="2"/>
      <c r="D8" s="2"/>
      <c r="E8" s="3">
        <f t="shared" ref="E8:G8" si="0">SUM(E6:E7)</f>
        <v>561.56</v>
      </c>
      <c r="F8" s="3">
        <f t="shared" si="0"/>
        <v>18.58</v>
      </c>
      <c r="G8" s="3">
        <f t="shared" si="0"/>
        <v>542.98</v>
      </c>
      <c r="H8" s="15">
        <f>I8/E8</f>
        <v>23837.6059351243</v>
      </c>
      <c r="I8" s="13">
        <f>SUM(I6:I7)</f>
        <v>13386245.9889284</v>
      </c>
      <c r="J8" s="2"/>
      <c r="K8" s="2"/>
    </row>
    <row r="9" spans="1:11">
      <c r="A9" s="2" t="s">
        <v>43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ht="84" customHeight="1" spans="1:11">
      <c r="A10" s="2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15">
    <mergeCell ref="A1:K1"/>
    <mergeCell ref="A2:K2"/>
    <mergeCell ref="A3:K3"/>
    <mergeCell ref="F4:G4"/>
    <mergeCell ref="A9:K9"/>
    <mergeCell ref="A10:K10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6" sqref="B6:I7"/>
    </sheetView>
  </sheetViews>
  <sheetFormatPr defaultColWidth="8.72727272727273" defaultRowHeight="14"/>
  <cols>
    <col min="4" max="4" width="11.0636363636364" customWidth="1"/>
    <col min="5" max="5" width="11.5818181818182" customWidth="1"/>
    <col min="6" max="6" width="11.0636363636364" customWidth="1"/>
    <col min="7" max="7" width="11.6454545454545" customWidth="1"/>
    <col min="8" max="8" width="11.8454545454545" customWidth="1"/>
    <col min="9" max="9" width="13.2363636363636" customWidth="1"/>
    <col min="11" max="11" width="19.4545454545455" customWidth="1"/>
  </cols>
  <sheetData>
    <row r="1" ht="15" spans="1:11">
      <c r="A1" s="18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21"/>
    </row>
    <row r="2" ht="27.5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1" t="s">
        <v>45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 t="s">
        <v>9</v>
      </c>
      <c r="I4" s="2" t="s">
        <v>10</v>
      </c>
      <c r="J4" s="2" t="s">
        <v>11</v>
      </c>
      <c r="K4" s="2" t="s">
        <v>12</v>
      </c>
    </row>
    <row r="5" ht="42" spans="1:11">
      <c r="A5" s="2"/>
      <c r="B5" s="2"/>
      <c r="C5" s="2"/>
      <c r="D5" s="2"/>
      <c r="E5" s="2"/>
      <c r="F5" s="2" t="s">
        <v>13</v>
      </c>
      <c r="G5" s="2" t="s">
        <v>14</v>
      </c>
      <c r="H5" s="2"/>
      <c r="I5" s="2"/>
      <c r="J5" s="2"/>
      <c r="K5" s="2"/>
    </row>
    <row r="6" spans="1:11">
      <c r="A6" s="2">
        <v>1</v>
      </c>
      <c r="B6" s="4" t="s">
        <v>15</v>
      </c>
      <c r="C6" s="22" t="s">
        <v>46</v>
      </c>
      <c r="D6" s="2" t="s">
        <v>17</v>
      </c>
      <c r="E6" s="6">
        <v>280.78</v>
      </c>
      <c r="F6" s="7">
        <v>9.29</v>
      </c>
      <c r="G6" s="8">
        <f>E6-F6</f>
        <v>271.49</v>
      </c>
      <c r="H6" s="13">
        <v>23571.8209617036</v>
      </c>
      <c r="I6" s="13">
        <f>E6*H6</f>
        <v>6618495.88962714</v>
      </c>
      <c r="J6" s="2" t="s">
        <v>18</v>
      </c>
      <c r="K6" s="2" t="s">
        <v>19</v>
      </c>
    </row>
    <row r="7" spans="1:11">
      <c r="A7" s="2">
        <v>2</v>
      </c>
      <c r="B7" s="4" t="s">
        <v>15</v>
      </c>
      <c r="C7" s="22" t="s">
        <v>47</v>
      </c>
      <c r="D7" s="2" t="s">
        <v>17</v>
      </c>
      <c r="E7" s="6">
        <v>280.78</v>
      </c>
      <c r="F7" s="7">
        <v>9.29</v>
      </c>
      <c r="G7" s="8">
        <f>E7-F7</f>
        <v>271.49</v>
      </c>
      <c r="H7" s="13">
        <v>24186.3526921561</v>
      </c>
      <c r="I7" s="13">
        <f>E7*H7</f>
        <v>6791044.10890359</v>
      </c>
      <c r="J7" s="2" t="s">
        <v>18</v>
      </c>
      <c r="K7" s="2" t="s">
        <v>19</v>
      </c>
    </row>
    <row r="8" spans="1:11">
      <c r="A8" s="2" t="s">
        <v>21</v>
      </c>
      <c r="B8" s="2"/>
      <c r="C8" s="2"/>
      <c r="D8" s="2"/>
      <c r="E8" s="3">
        <f t="shared" ref="E8:G8" si="0">SUM(E6:E7)</f>
        <v>561.56</v>
      </c>
      <c r="F8" s="3">
        <f t="shared" si="0"/>
        <v>18.58</v>
      </c>
      <c r="G8" s="3">
        <f t="shared" si="0"/>
        <v>542.98</v>
      </c>
      <c r="H8" s="15">
        <f>I8/E8</f>
        <v>23879.0868269298</v>
      </c>
      <c r="I8" s="13">
        <f>SUM(I6:I7)</f>
        <v>13409539.9985307</v>
      </c>
      <c r="J8" s="2"/>
      <c r="K8" s="2"/>
    </row>
    <row r="9" spans="1:11">
      <c r="A9" s="2" t="s">
        <v>48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ht="84" customHeight="1" spans="1:11">
      <c r="A10" s="2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15">
    <mergeCell ref="A1:K1"/>
    <mergeCell ref="A2:K2"/>
    <mergeCell ref="A3:K3"/>
    <mergeCell ref="F4:G4"/>
    <mergeCell ref="A9:K9"/>
    <mergeCell ref="A10:K10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6" sqref="B6:I7"/>
    </sheetView>
  </sheetViews>
  <sheetFormatPr defaultColWidth="8.72727272727273" defaultRowHeight="14"/>
  <cols>
    <col min="4" max="4" width="12.9454545454545" customWidth="1"/>
    <col min="5" max="5" width="10.6272727272727" customWidth="1"/>
    <col min="6" max="6" width="13.0090909090909" customWidth="1"/>
    <col min="7" max="7" width="11.3272727272727" customWidth="1"/>
    <col min="8" max="8" width="9.54545454545454"/>
    <col min="9" max="9" width="14" customWidth="1"/>
    <col min="11" max="11" width="18.7272727272727" customWidth="1"/>
  </cols>
  <sheetData>
    <row r="1" ht="15" spans="1:11">
      <c r="A1" s="18" t="s">
        <v>49</v>
      </c>
      <c r="B1" s="19"/>
      <c r="C1" s="19"/>
      <c r="D1" s="19"/>
      <c r="E1" s="19"/>
      <c r="F1" s="19"/>
      <c r="G1" s="19"/>
      <c r="H1" s="19"/>
      <c r="I1" s="19"/>
      <c r="J1" s="19"/>
      <c r="K1" s="21"/>
    </row>
    <row r="2" ht="27.5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 t="s">
        <v>9</v>
      </c>
      <c r="I4" s="2" t="s">
        <v>10</v>
      </c>
      <c r="J4" s="2" t="s">
        <v>11</v>
      </c>
      <c r="K4" s="2" t="s">
        <v>12</v>
      </c>
    </row>
    <row r="5" ht="42" spans="1:11">
      <c r="A5" s="2"/>
      <c r="B5" s="2"/>
      <c r="C5" s="2"/>
      <c r="D5" s="2"/>
      <c r="E5" s="2"/>
      <c r="F5" s="2" t="s">
        <v>13</v>
      </c>
      <c r="G5" s="2" t="s">
        <v>14</v>
      </c>
      <c r="H5" s="2"/>
      <c r="I5" s="2"/>
      <c r="J5" s="2"/>
      <c r="K5" s="2"/>
    </row>
    <row r="6" spans="1:11">
      <c r="A6" s="2">
        <v>1</v>
      </c>
      <c r="B6" s="4" t="s">
        <v>15</v>
      </c>
      <c r="C6" s="22" t="s">
        <v>51</v>
      </c>
      <c r="D6" s="2" t="s">
        <v>17</v>
      </c>
      <c r="E6" s="6">
        <v>280.78</v>
      </c>
      <c r="F6" s="7">
        <v>9.29</v>
      </c>
      <c r="G6" s="8">
        <f>E6-F6</f>
        <v>271.49</v>
      </c>
      <c r="H6" s="8">
        <v>22102.2605080862</v>
      </c>
      <c r="I6" s="13">
        <f>E6*H6</f>
        <v>6205872.70546044</v>
      </c>
      <c r="J6" s="2" t="s">
        <v>18</v>
      </c>
      <c r="K6" s="2" t="s">
        <v>19</v>
      </c>
    </row>
    <row r="7" spans="1:11">
      <c r="A7" s="2">
        <v>2</v>
      </c>
      <c r="B7" s="4" t="s">
        <v>15</v>
      </c>
      <c r="C7" s="22" t="s">
        <v>52</v>
      </c>
      <c r="D7" s="2" t="s">
        <v>17</v>
      </c>
      <c r="E7" s="6">
        <v>280.78</v>
      </c>
      <c r="F7" s="7">
        <v>9.29</v>
      </c>
      <c r="G7" s="8">
        <f>E7-F7</f>
        <v>271.49</v>
      </c>
      <c r="H7" s="8">
        <v>22102.2605080862</v>
      </c>
      <c r="I7" s="13">
        <f>E7*H7</f>
        <v>6205872.70546044</v>
      </c>
      <c r="J7" s="2" t="s">
        <v>18</v>
      </c>
      <c r="K7" s="2" t="s">
        <v>19</v>
      </c>
    </row>
    <row r="8" spans="1:11">
      <c r="A8" s="2" t="s">
        <v>21</v>
      </c>
      <c r="B8" s="2"/>
      <c r="C8" s="2"/>
      <c r="D8" s="2"/>
      <c r="E8" s="3">
        <f t="shared" ref="E8:G8" si="0">SUM(E6:E7)</f>
        <v>561.56</v>
      </c>
      <c r="F8" s="3">
        <f t="shared" si="0"/>
        <v>18.58</v>
      </c>
      <c r="G8" s="3">
        <f t="shared" si="0"/>
        <v>542.98</v>
      </c>
      <c r="H8" s="15">
        <f>I8/E8</f>
        <v>22102.2605080862</v>
      </c>
      <c r="I8" s="13">
        <f>SUM(I6:I7)</f>
        <v>12411745.4109209</v>
      </c>
      <c r="J8" s="2"/>
      <c r="K8" s="2"/>
    </row>
    <row r="9" spans="1:11">
      <c r="A9" s="2" t="s">
        <v>53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ht="66" customHeight="1" spans="1:11">
      <c r="A10" s="2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15">
    <mergeCell ref="A1:K1"/>
    <mergeCell ref="A2:K2"/>
    <mergeCell ref="A3:K3"/>
    <mergeCell ref="F4:G4"/>
    <mergeCell ref="A9:K9"/>
    <mergeCell ref="A10:K10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6" sqref="E6:H7"/>
    </sheetView>
  </sheetViews>
  <sheetFormatPr defaultColWidth="8.72727272727273" defaultRowHeight="14"/>
  <cols>
    <col min="4" max="4" width="11.7181818181818" customWidth="1"/>
    <col min="5" max="5" width="11.0636363636364" customWidth="1"/>
    <col min="6" max="6" width="12.8818181818182" customWidth="1"/>
    <col min="7" max="7" width="11.1909090909091" customWidth="1"/>
    <col min="8" max="8" width="11.8818181818182" customWidth="1"/>
    <col min="9" max="9" width="14" customWidth="1"/>
    <col min="11" max="11" width="18.7272727272727" customWidth="1"/>
  </cols>
  <sheetData>
    <row r="1" ht="15" spans="1:11">
      <c r="A1" s="18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21"/>
    </row>
    <row r="2" ht="27.5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1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 t="s">
        <v>9</v>
      </c>
      <c r="I4" s="2" t="s">
        <v>10</v>
      </c>
      <c r="J4" s="2" t="s">
        <v>11</v>
      </c>
      <c r="K4" s="2" t="s">
        <v>12</v>
      </c>
    </row>
    <row r="5" ht="42" spans="1:11">
      <c r="A5" s="2"/>
      <c r="B5" s="2"/>
      <c r="C5" s="2"/>
      <c r="D5" s="2"/>
      <c r="E5" s="2"/>
      <c r="F5" s="2" t="s">
        <v>13</v>
      </c>
      <c r="G5" s="2" t="s">
        <v>14</v>
      </c>
      <c r="H5" s="2"/>
      <c r="I5" s="2"/>
      <c r="J5" s="2"/>
      <c r="K5" s="2"/>
    </row>
    <row r="6" spans="1:11">
      <c r="A6" s="2">
        <v>1</v>
      </c>
      <c r="B6" s="4" t="s">
        <v>56</v>
      </c>
      <c r="C6" s="1" t="s">
        <v>57</v>
      </c>
      <c r="D6" s="2" t="s">
        <v>17</v>
      </c>
      <c r="E6" s="7">
        <v>203.39</v>
      </c>
      <c r="F6" s="7">
        <v>7.7</v>
      </c>
      <c r="G6" s="8">
        <f>E6-F6</f>
        <v>195.69</v>
      </c>
      <c r="H6" s="14">
        <v>23941.2</v>
      </c>
      <c r="I6" s="13">
        <f>E6*H6</f>
        <v>4869400.668</v>
      </c>
      <c r="J6" s="2" t="s">
        <v>18</v>
      </c>
      <c r="K6" s="2" t="s">
        <v>19</v>
      </c>
    </row>
    <row r="7" spans="1:11">
      <c r="A7" s="2">
        <v>2</v>
      </c>
      <c r="B7" s="4" t="s">
        <v>15</v>
      </c>
      <c r="C7" s="1" t="s">
        <v>58</v>
      </c>
      <c r="D7" s="2" t="s">
        <v>17</v>
      </c>
      <c r="E7" s="7">
        <v>388.73</v>
      </c>
      <c r="F7" s="7">
        <v>14.71</v>
      </c>
      <c r="G7" s="8">
        <f>E7-F7</f>
        <v>374.02</v>
      </c>
      <c r="H7" s="14">
        <v>23941.2</v>
      </c>
      <c r="I7" s="13">
        <f>E7*H7</f>
        <v>9306662.676</v>
      </c>
      <c r="J7" s="2" t="s">
        <v>18</v>
      </c>
      <c r="K7" s="2" t="s">
        <v>19</v>
      </c>
    </row>
    <row r="8" spans="1:11">
      <c r="A8" s="2" t="s">
        <v>21</v>
      </c>
      <c r="B8" s="2"/>
      <c r="C8" s="2"/>
      <c r="D8" s="2"/>
      <c r="E8" s="2">
        <f>SUM(E6:E7)</f>
        <v>592.12</v>
      </c>
      <c r="F8" s="2">
        <f>SUM(F6:F7)</f>
        <v>22.41</v>
      </c>
      <c r="G8" s="2">
        <f>SUM(G6:G7)</f>
        <v>569.71</v>
      </c>
      <c r="H8" s="15">
        <f>I8/E8</f>
        <v>23941.2</v>
      </c>
      <c r="I8" s="13">
        <f>SUM(I6:I7)</f>
        <v>14176063.344</v>
      </c>
      <c r="J8" s="2"/>
      <c r="K8" s="2"/>
    </row>
    <row r="9" spans="1:11">
      <c r="A9" s="2" t="s">
        <v>59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ht="66" customHeight="1" spans="1:11">
      <c r="A10" s="2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15">
    <mergeCell ref="A1:K1"/>
    <mergeCell ref="A2:K2"/>
    <mergeCell ref="A3:K3"/>
    <mergeCell ref="F4:G4"/>
    <mergeCell ref="A9:K9"/>
    <mergeCell ref="A10:K10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6" sqref="B6:I7"/>
    </sheetView>
  </sheetViews>
  <sheetFormatPr defaultColWidth="8.72727272727273" defaultRowHeight="14"/>
  <cols>
    <col min="4" max="4" width="10.6272727272727" customWidth="1"/>
    <col min="5" max="5" width="11.7181818181818" customWidth="1"/>
    <col min="6" max="6" width="11.4454545454545" customWidth="1"/>
    <col min="7" max="7" width="11.3090909090909" customWidth="1"/>
    <col min="8" max="8" width="11.4454545454545" customWidth="1"/>
    <col min="9" max="9" width="14" customWidth="1"/>
    <col min="11" max="11" width="18.7272727272727" customWidth="1"/>
  </cols>
  <sheetData>
    <row r="1" ht="15" spans="1:11">
      <c r="A1" s="18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21"/>
    </row>
    <row r="2" ht="27.5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1" t="s">
        <v>61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 t="s">
        <v>9</v>
      </c>
      <c r="I4" s="2" t="s">
        <v>10</v>
      </c>
      <c r="J4" s="2" t="s">
        <v>11</v>
      </c>
      <c r="K4" s="2" t="s">
        <v>12</v>
      </c>
    </row>
    <row r="5" ht="42" spans="1:11">
      <c r="A5" s="2"/>
      <c r="B5" s="2"/>
      <c r="C5" s="2"/>
      <c r="D5" s="2"/>
      <c r="E5" s="2"/>
      <c r="F5" s="2" t="s">
        <v>13</v>
      </c>
      <c r="G5" s="2" t="s">
        <v>14</v>
      </c>
      <c r="H5" s="2"/>
      <c r="I5" s="2"/>
      <c r="J5" s="2"/>
      <c r="K5" s="2"/>
    </row>
    <row r="6" ht="15" spans="1:11">
      <c r="A6" s="2">
        <v>1</v>
      </c>
      <c r="B6" s="4" t="s">
        <v>15</v>
      </c>
      <c r="C6" s="22" t="s">
        <v>62</v>
      </c>
      <c r="D6" s="2" t="s">
        <v>17</v>
      </c>
      <c r="E6" s="23">
        <v>296.14</v>
      </c>
      <c r="F6" s="23">
        <v>9.63</v>
      </c>
      <c r="G6" s="24">
        <f>E6-F6</f>
        <v>286.51</v>
      </c>
      <c r="H6" s="15">
        <v>24538.5930620754</v>
      </c>
      <c r="I6" s="13">
        <f>E6*H6</f>
        <v>7266858.94940301</v>
      </c>
      <c r="J6" s="2" t="s">
        <v>18</v>
      </c>
      <c r="K6" s="2" t="s">
        <v>19</v>
      </c>
    </row>
    <row r="7" ht="15" spans="1:11">
      <c r="A7" s="2">
        <v>2</v>
      </c>
      <c r="B7" s="4" t="s">
        <v>15</v>
      </c>
      <c r="C7" s="22" t="s">
        <v>63</v>
      </c>
      <c r="D7" s="2" t="s">
        <v>17</v>
      </c>
      <c r="E7" s="23">
        <v>296.14</v>
      </c>
      <c r="F7" s="23">
        <v>9.63</v>
      </c>
      <c r="G7" s="24">
        <f>E7-F7</f>
        <v>286.51</v>
      </c>
      <c r="H7" s="15">
        <v>24538.5930620754</v>
      </c>
      <c r="I7" s="13">
        <f>E7*H7</f>
        <v>7266858.94940301</v>
      </c>
      <c r="J7" s="2" t="s">
        <v>18</v>
      </c>
      <c r="K7" s="2" t="s">
        <v>19</v>
      </c>
    </row>
    <row r="8" spans="1:11">
      <c r="A8" s="2" t="s">
        <v>21</v>
      </c>
      <c r="B8" s="2"/>
      <c r="C8" s="2"/>
      <c r="D8" s="2"/>
      <c r="E8" s="2">
        <f>SUM(E6:E7)</f>
        <v>592.28</v>
      </c>
      <c r="F8" s="2">
        <f>SUM(F6:F7)</f>
        <v>19.26</v>
      </c>
      <c r="G8" s="2">
        <f>SUM(G6:G7)</f>
        <v>573.02</v>
      </c>
      <c r="H8" s="15">
        <f>I8/E8</f>
        <v>24538.5930620754</v>
      </c>
      <c r="I8" s="13">
        <f>SUM(I6:I7)</f>
        <v>14533717.898806</v>
      </c>
      <c r="J8" s="2"/>
      <c r="K8" s="2"/>
    </row>
    <row r="9" spans="1:11">
      <c r="A9" s="2" t="s">
        <v>64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ht="66" customHeight="1" spans="1:11">
      <c r="A10" s="2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15">
    <mergeCell ref="A1:K1"/>
    <mergeCell ref="A2:K2"/>
    <mergeCell ref="A3:K3"/>
    <mergeCell ref="F4:G4"/>
    <mergeCell ref="A9:K9"/>
    <mergeCell ref="A10:K10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6" sqref="E6:H7"/>
    </sheetView>
  </sheetViews>
  <sheetFormatPr defaultColWidth="8.72727272727273" defaultRowHeight="14"/>
  <cols>
    <col min="4" max="4" width="11.7181818181818" customWidth="1"/>
    <col min="5" max="5" width="10.4181818181818" customWidth="1"/>
    <col min="6" max="6" width="10.2818181818182" customWidth="1"/>
    <col min="7" max="7" width="11.5818181818182" customWidth="1"/>
    <col min="8" max="8" width="11.4909090909091" customWidth="1"/>
    <col min="9" max="9" width="14" customWidth="1"/>
    <col min="11" max="11" width="18.7272727272727" customWidth="1"/>
  </cols>
  <sheetData>
    <row r="1" ht="15" spans="1:11">
      <c r="A1" s="18" t="s">
        <v>65</v>
      </c>
      <c r="B1" s="19"/>
      <c r="C1" s="19"/>
      <c r="D1" s="19"/>
      <c r="E1" s="19"/>
      <c r="F1" s="19"/>
      <c r="G1" s="19"/>
      <c r="H1" s="19"/>
      <c r="I1" s="19"/>
      <c r="J1" s="19"/>
      <c r="K1" s="21"/>
    </row>
    <row r="2" ht="27.5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1" t="s">
        <v>66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 t="s">
        <v>9</v>
      </c>
      <c r="I4" s="2" t="s">
        <v>10</v>
      </c>
      <c r="J4" s="2" t="s">
        <v>11</v>
      </c>
      <c r="K4" s="2" t="s">
        <v>12</v>
      </c>
    </row>
    <row r="5" ht="56" spans="1:11">
      <c r="A5" s="2"/>
      <c r="B5" s="2"/>
      <c r="C5" s="2"/>
      <c r="D5" s="2"/>
      <c r="E5" s="2"/>
      <c r="F5" s="2" t="s">
        <v>13</v>
      </c>
      <c r="G5" s="2" t="s">
        <v>14</v>
      </c>
      <c r="H5" s="2"/>
      <c r="I5" s="2"/>
      <c r="J5" s="2"/>
      <c r="K5" s="2"/>
    </row>
    <row r="6" spans="1:11">
      <c r="A6" s="2">
        <v>1</v>
      </c>
      <c r="B6" s="4" t="s">
        <v>56</v>
      </c>
      <c r="C6" s="22" t="s">
        <v>67</v>
      </c>
      <c r="D6" s="2" t="s">
        <v>17</v>
      </c>
      <c r="E6" s="2">
        <v>203.39</v>
      </c>
      <c r="F6" s="2">
        <v>7.7</v>
      </c>
      <c r="G6" s="2">
        <f>E6-F6</f>
        <v>195.69</v>
      </c>
      <c r="H6" s="15">
        <v>24142.7</v>
      </c>
      <c r="I6" s="13">
        <f>E6*H6</f>
        <v>4910383.753</v>
      </c>
      <c r="J6" s="2" t="s">
        <v>18</v>
      </c>
      <c r="K6" s="2" t="s">
        <v>19</v>
      </c>
    </row>
    <row r="7" spans="1:11">
      <c r="A7" s="2">
        <v>2</v>
      </c>
      <c r="B7" s="4" t="s">
        <v>15</v>
      </c>
      <c r="C7" s="22" t="s">
        <v>68</v>
      </c>
      <c r="D7" s="2" t="s">
        <v>17</v>
      </c>
      <c r="E7" s="2">
        <v>388.73</v>
      </c>
      <c r="F7" s="2">
        <v>14.71</v>
      </c>
      <c r="G7" s="2">
        <f>E7-F7</f>
        <v>374.02</v>
      </c>
      <c r="H7" s="15">
        <v>24142.7</v>
      </c>
      <c r="I7" s="13">
        <f>E7*H7</f>
        <v>9384991.771</v>
      </c>
      <c r="J7" s="2" t="s">
        <v>18</v>
      </c>
      <c r="K7" s="2" t="s">
        <v>19</v>
      </c>
    </row>
    <row r="8" spans="1:11">
      <c r="A8" s="2" t="s">
        <v>21</v>
      </c>
      <c r="B8" s="2"/>
      <c r="C8" s="2"/>
      <c r="D8" s="2"/>
      <c r="E8" s="2">
        <f>SUM(E6:E7)</f>
        <v>592.12</v>
      </c>
      <c r="F8" s="2">
        <f>SUM(F6:F7)</f>
        <v>22.41</v>
      </c>
      <c r="G8" s="2">
        <f>SUM(G6:G7)</f>
        <v>569.71</v>
      </c>
      <c r="H8" s="15">
        <f>I8/E8</f>
        <v>24142.7</v>
      </c>
      <c r="I8" s="13">
        <f>SUM(I6:I7)</f>
        <v>14295375.524</v>
      </c>
      <c r="J8" s="2"/>
      <c r="K8" s="2"/>
    </row>
    <row r="9" spans="1:11">
      <c r="A9" s="2" t="s">
        <v>69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ht="66" customHeight="1" spans="1:11">
      <c r="A10" s="2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15">
    <mergeCell ref="A1:K1"/>
    <mergeCell ref="A2:K2"/>
    <mergeCell ref="A3:K3"/>
    <mergeCell ref="F4:G4"/>
    <mergeCell ref="A9:K9"/>
    <mergeCell ref="A10:K10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6" sqref="B6:I7"/>
    </sheetView>
  </sheetViews>
  <sheetFormatPr defaultColWidth="8.72727272727273" defaultRowHeight="14"/>
  <cols>
    <col min="4" max="4" width="10.1454545454545" customWidth="1"/>
    <col min="5" max="5" width="11.3272727272727" customWidth="1"/>
    <col min="6" max="6" width="11.9090909090909" customWidth="1"/>
    <col min="7" max="7" width="10.8" customWidth="1"/>
    <col min="8" max="8" width="11.6181818181818" customWidth="1"/>
    <col min="9" max="9" width="14" customWidth="1"/>
    <col min="11" max="11" width="18.7272727272727" customWidth="1"/>
  </cols>
  <sheetData>
    <row r="1" ht="15" spans="1:11">
      <c r="A1" s="18" t="s">
        <v>70</v>
      </c>
      <c r="B1" s="19"/>
      <c r="C1" s="19"/>
      <c r="D1" s="19"/>
      <c r="E1" s="19"/>
      <c r="F1" s="19"/>
      <c r="G1" s="19"/>
      <c r="H1" s="19"/>
      <c r="I1" s="19"/>
      <c r="J1" s="19"/>
      <c r="K1" s="21"/>
    </row>
    <row r="2" ht="27.5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9" customHeight="1" spans="1:11">
      <c r="A3" s="1" t="s">
        <v>71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 t="s">
        <v>9</v>
      </c>
      <c r="I4" s="2" t="s">
        <v>10</v>
      </c>
      <c r="J4" s="2" t="s">
        <v>11</v>
      </c>
      <c r="K4" s="2" t="s">
        <v>12</v>
      </c>
    </row>
    <row r="5" ht="42" spans="1:11">
      <c r="A5" s="2"/>
      <c r="B5" s="2"/>
      <c r="C5" s="2"/>
      <c r="D5" s="2"/>
      <c r="E5" s="2"/>
      <c r="F5" s="2" t="s">
        <v>13</v>
      </c>
      <c r="G5" s="2" t="s">
        <v>14</v>
      </c>
      <c r="H5" s="2"/>
      <c r="I5" s="2"/>
      <c r="J5" s="2"/>
      <c r="K5" s="2"/>
    </row>
    <row r="6" spans="1:11">
      <c r="A6" s="2">
        <v>1</v>
      </c>
      <c r="B6" s="4" t="s">
        <v>56</v>
      </c>
      <c r="C6" s="1" t="s">
        <v>72</v>
      </c>
      <c r="D6" s="2" t="s">
        <v>17</v>
      </c>
      <c r="E6" s="9">
        <v>192.39</v>
      </c>
      <c r="F6" s="7">
        <v>7.64</v>
      </c>
      <c r="G6" s="10">
        <v>184.75</v>
      </c>
      <c r="H6" s="14">
        <v>22984.9274544218</v>
      </c>
      <c r="I6" s="13">
        <f>E6*H6</f>
        <v>4422070.19295621</v>
      </c>
      <c r="J6" s="2" t="s">
        <v>18</v>
      </c>
      <c r="K6" s="2" t="s">
        <v>19</v>
      </c>
    </row>
    <row r="7" spans="1:11">
      <c r="A7" s="2">
        <v>2</v>
      </c>
      <c r="B7" s="4" t="s">
        <v>15</v>
      </c>
      <c r="C7" s="1" t="s">
        <v>73</v>
      </c>
      <c r="D7" s="2" t="s">
        <v>17</v>
      </c>
      <c r="E7" s="9">
        <v>369.75</v>
      </c>
      <c r="F7" s="7">
        <v>14.68</v>
      </c>
      <c r="G7" s="10">
        <v>355.07</v>
      </c>
      <c r="H7" s="14">
        <v>22984.9274544218</v>
      </c>
      <c r="I7" s="13">
        <f>E7*H7</f>
        <v>8498676.92627246</v>
      </c>
      <c r="J7" s="2" t="s">
        <v>18</v>
      </c>
      <c r="K7" s="2" t="s">
        <v>19</v>
      </c>
    </row>
    <row r="8" spans="1:11">
      <c r="A8" s="2" t="s">
        <v>21</v>
      </c>
      <c r="B8" s="2"/>
      <c r="C8" s="2"/>
      <c r="D8" s="2"/>
      <c r="E8" s="2">
        <f>SUM(E6:E7)</f>
        <v>562.14</v>
      </c>
      <c r="F8" s="2">
        <f>SUM(F6:F7)</f>
        <v>22.32</v>
      </c>
      <c r="G8" s="2">
        <f>SUM(G6:G7)</f>
        <v>539.82</v>
      </c>
      <c r="H8" s="15">
        <f>I8/E8</f>
        <v>22984.9274544218</v>
      </c>
      <c r="I8" s="13">
        <f>SUM(I6:I7)</f>
        <v>12920747.1192287</v>
      </c>
      <c r="J8" s="2"/>
      <c r="K8" s="2"/>
    </row>
    <row r="9" spans="1:11">
      <c r="A9" s="2" t="s">
        <v>74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ht="66" customHeight="1" spans="1:11">
      <c r="A10" s="2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15">
    <mergeCell ref="A1:K1"/>
    <mergeCell ref="A2:K2"/>
    <mergeCell ref="A3:K3"/>
    <mergeCell ref="F4:G4"/>
    <mergeCell ref="A9:K9"/>
    <mergeCell ref="A10:K10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35" sqref="K35"/>
    </sheetView>
  </sheetViews>
  <sheetFormatPr defaultColWidth="8.72727272727273" defaultRowHeight="14"/>
  <cols>
    <col min="4" max="4" width="10.5454545454545" customWidth="1"/>
    <col min="5" max="5" width="11.5727272727273" customWidth="1"/>
    <col min="6" max="6" width="14.5" customWidth="1"/>
    <col min="7" max="7" width="10.3545454545455" customWidth="1"/>
    <col min="8" max="8" width="11.1727272727273" customWidth="1"/>
    <col min="9" max="9" width="14" customWidth="1"/>
    <col min="11" max="11" width="18.7272727272727" customWidth="1"/>
  </cols>
  <sheetData>
    <row r="1" ht="15" spans="1:11">
      <c r="A1" s="18" t="s">
        <v>75</v>
      </c>
      <c r="B1" s="19"/>
      <c r="C1" s="19"/>
      <c r="D1" s="19"/>
      <c r="E1" s="19"/>
      <c r="F1" s="19"/>
      <c r="G1" s="19"/>
      <c r="H1" s="19"/>
      <c r="I1" s="19"/>
      <c r="J1" s="19"/>
      <c r="K1" s="21"/>
    </row>
    <row r="2" ht="27.5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1" customHeight="1" spans="1:11">
      <c r="A3" s="1" t="s">
        <v>76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22" customHeight="1" spans="1:1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 t="s">
        <v>9</v>
      </c>
      <c r="I4" s="2" t="s">
        <v>10</v>
      </c>
      <c r="J4" s="2" t="s">
        <v>11</v>
      </c>
      <c r="K4" s="2" t="s">
        <v>12</v>
      </c>
    </row>
    <row r="5" ht="52" customHeight="1" spans="1:11">
      <c r="A5" s="2"/>
      <c r="B5" s="2"/>
      <c r="C5" s="2"/>
      <c r="D5" s="2"/>
      <c r="E5" s="2"/>
      <c r="F5" s="2" t="s">
        <v>13</v>
      </c>
      <c r="G5" s="2" t="s">
        <v>14</v>
      </c>
      <c r="H5" s="2"/>
      <c r="I5" s="2"/>
      <c r="J5" s="2"/>
      <c r="K5" s="2"/>
    </row>
    <row r="6" ht="22" customHeight="1" spans="1:11">
      <c r="A6" s="2">
        <v>1</v>
      </c>
      <c r="B6" s="4" t="s">
        <v>15</v>
      </c>
      <c r="C6" s="1" t="s">
        <v>77</v>
      </c>
      <c r="D6" s="2" t="s">
        <v>17</v>
      </c>
      <c r="E6" s="9">
        <v>369.75</v>
      </c>
      <c r="F6" s="10">
        <v>14.68</v>
      </c>
      <c r="G6" s="7">
        <v>355.07</v>
      </c>
      <c r="H6" s="14">
        <v>23873</v>
      </c>
      <c r="I6" s="13">
        <f>E6*H6</f>
        <v>8827041.75</v>
      </c>
      <c r="J6" s="2" t="s">
        <v>18</v>
      </c>
      <c r="K6" s="2" t="s">
        <v>19</v>
      </c>
    </row>
    <row r="7" spans="1:11">
      <c r="A7" s="2" t="s">
        <v>21</v>
      </c>
      <c r="B7" s="2"/>
      <c r="C7" s="2"/>
      <c r="D7" s="2"/>
      <c r="E7" s="2">
        <f>E6</f>
        <v>369.75</v>
      </c>
      <c r="F7" s="2">
        <f>F6</f>
        <v>14.68</v>
      </c>
      <c r="G7" s="2">
        <f>G6</f>
        <v>355.07</v>
      </c>
      <c r="H7" s="13">
        <v>23873</v>
      </c>
      <c r="I7" s="13">
        <f>I6</f>
        <v>8827041.75</v>
      </c>
      <c r="J7" s="2"/>
      <c r="K7" s="2"/>
    </row>
    <row r="8" spans="1:11">
      <c r="A8" s="2" t="s">
        <v>78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ht="66" customHeight="1" spans="1:11">
      <c r="A9" s="2" t="s">
        <v>23</v>
      </c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15">
    <mergeCell ref="A1:K1"/>
    <mergeCell ref="A2:K2"/>
    <mergeCell ref="A3:K3"/>
    <mergeCell ref="F4:G4"/>
    <mergeCell ref="A8:K8"/>
    <mergeCell ref="A9:K9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6" sqref="B6:I7"/>
    </sheetView>
  </sheetViews>
  <sheetFormatPr defaultColWidth="8.72727272727273" defaultRowHeight="14"/>
  <cols>
    <col min="4" max="4" width="11.0636363636364" customWidth="1"/>
    <col min="5" max="5" width="11.3272727272727" customWidth="1"/>
    <col min="6" max="6" width="11.2545454545455" customWidth="1"/>
    <col min="7" max="7" width="11.1909090909091" customWidth="1"/>
    <col min="8" max="8" width="11.1" customWidth="1"/>
    <col min="9" max="9" width="14" customWidth="1"/>
    <col min="11" max="11" width="18.7272727272727" customWidth="1"/>
  </cols>
  <sheetData>
    <row r="1" ht="15" spans="1:11">
      <c r="A1" s="18" t="s">
        <v>79</v>
      </c>
      <c r="B1" s="19"/>
      <c r="C1" s="19"/>
      <c r="D1" s="19"/>
      <c r="E1" s="19"/>
      <c r="F1" s="19"/>
      <c r="G1" s="19"/>
      <c r="H1" s="19"/>
      <c r="I1" s="19"/>
      <c r="J1" s="19"/>
      <c r="K1" s="21"/>
    </row>
    <row r="2" ht="27.5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1" t="s">
        <v>80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 t="s">
        <v>9</v>
      </c>
      <c r="I4" s="2" t="s">
        <v>10</v>
      </c>
      <c r="J4" s="2" t="s">
        <v>11</v>
      </c>
      <c r="K4" s="2" t="s">
        <v>12</v>
      </c>
    </row>
    <row r="5" ht="42" spans="1:11">
      <c r="A5" s="2"/>
      <c r="B5" s="2"/>
      <c r="C5" s="2"/>
      <c r="D5" s="2"/>
      <c r="E5" s="2"/>
      <c r="F5" s="2" t="s">
        <v>13</v>
      </c>
      <c r="G5" s="2" t="s">
        <v>14</v>
      </c>
      <c r="H5" s="2"/>
      <c r="I5" s="2"/>
      <c r="J5" s="2"/>
      <c r="K5" s="2"/>
    </row>
    <row r="6" spans="1:11">
      <c r="A6" s="2">
        <v>1</v>
      </c>
      <c r="B6" s="4" t="s">
        <v>56</v>
      </c>
      <c r="C6" s="1" t="s">
        <v>81</v>
      </c>
      <c r="D6" s="2" t="s">
        <v>17</v>
      </c>
      <c r="E6" s="9">
        <v>192.39</v>
      </c>
      <c r="F6" s="7">
        <v>7.64</v>
      </c>
      <c r="G6" s="10">
        <v>184.75</v>
      </c>
      <c r="H6" s="14">
        <v>22274.9179774481</v>
      </c>
      <c r="I6" s="13">
        <f>E6*H6</f>
        <v>4285471.46968124</v>
      </c>
      <c r="J6" s="2" t="s">
        <v>18</v>
      </c>
      <c r="K6" s="2" t="s">
        <v>19</v>
      </c>
    </row>
    <row r="7" spans="1:11">
      <c r="A7" s="2">
        <v>2</v>
      </c>
      <c r="B7" s="4" t="s">
        <v>15</v>
      </c>
      <c r="C7" s="1" t="s">
        <v>82</v>
      </c>
      <c r="D7" s="2" t="s">
        <v>17</v>
      </c>
      <c r="E7" s="9">
        <v>369.75</v>
      </c>
      <c r="F7" s="7">
        <v>14.68</v>
      </c>
      <c r="G7" s="10">
        <v>355.07</v>
      </c>
      <c r="H7" s="14">
        <v>22274.9179774481</v>
      </c>
      <c r="I7" s="13">
        <f>E7*H7</f>
        <v>8236150.92216144</v>
      </c>
      <c r="J7" s="2" t="s">
        <v>18</v>
      </c>
      <c r="K7" s="2" t="s">
        <v>19</v>
      </c>
    </row>
    <row r="8" spans="1:11">
      <c r="A8" s="2" t="s">
        <v>21</v>
      </c>
      <c r="B8" s="2"/>
      <c r="C8" s="2"/>
      <c r="D8" s="2"/>
      <c r="E8" s="2">
        <f>SUM(E6:E7)</f>
        <v>562.14</v>
      </c>
      <c r="F8" s="2">
        <f>SUM(F6:F7)</f>
        <v>22.32</v>
      </c>
      <c r="G8" s="2">
        <f>SUM(G6:G7)</f>
        <v>539.82</v>
      </c>
      <c r="H8" s="15">
        <f>I8/E8</f>
        <v>22274.9179774481</v>
      </c>
      <c r="I8" s="13">
        <f>SUM(I6:I7)</f>
        <v>12521622.3918427</v>
      </c>
      <c r="J8" s="2"/>
      <c r="K8" s="2"/>
    </row>
    <row r="9" spans="1:11">
      <c r="A9" s="2" t="s">
        <v>83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ht="66" customHeight="1" spans="1:11">
      <c r="A10" s="2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15">
    <mergeCell ref="A1:K1"/>
    <mergeCell ref="A2:K2"/>
    <mergeCell ref="A3:K3"/>
    <mergeCell ref="F4:G4"/>
    <mergeCell ref="A9:K9"/>
    <mergeCell ref="A10:K10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6" sqref="B6:I7"/>
    </sheetView>
  </sheetViews>
  <sheetFormatPr defaultColWidth="8.72727272727273" defaultRowHeight="14"/>
  <cols>
    <col min="4" max="4" width="10.9363636363636" customWidth="1"/>
    <col min="5" max="5" width="12.1" customWidth="1"/>
    <col min="6" max="6" width="9.18181818181818"/>
    <col min="7" max="7" width="12.2363636363636" customWidth="1"/>
    <col min="8" max="8" width="11.4909090909091" customWidth="1"/>
    <col min="9" max="9" width="14" customWidth="1"/>
    <col min="11" max="11" width="18.7272727272727" customWidth="1"/>
  </cols>
  <sheetData>
    <row r="1" ht="15" spans="1:11">
      <c r="A1" s="18" t="s">
        <v>84</v>
      </c>
      <c r="B1" s="19"/>
      <c r="C1" s="19"/>
      <c r="D1" s="19"/>
      <c r="E1" s="19"/>
      <c r="F1" s="19"/>
      <c r="G1" s="19"/>
      <c r="H1" s="19"/>
      <c r="I1" s="19"/>
      <c r="J1" s="19"/>
      <c r="K1" s="21"/>
    </row>
    <row r="2" ht="27.5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1" t="s">
        <v>85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 t="s">
        <v>9</v>
      </c>
      <c r="I4" s="2" t="s">
        <v>10</v>
      </c>
      <c r="J4" s="2" t="s">
        <v>11</v>
      </c>
      <c r="K4" s="2" t="s">
        <v>12</v>
      </c>
    </row>
    <row r="5" ht="56" spans="1:11">
      <c r="A5" s="2"/>
      <c r="B5" s="2"/>
      <c r="C5" s="2"/>
      <c r="D5" s="2"/>
      <c r="E5" s="2"/>
      <c r="F5" s="2" t="s">
        <v>13</v>
      </c>
      <c r="G5" s="2" t="s">
        <v>14</v>
      </c>
      <c r="H5" s="2"/>
      <c r="I5" s="2"/>
      <c r="J5" s="2"/>
      <c r="K5" s="2"/>
    </row>
    <row r="6" spans="1:11">
      <c r="A6" s="2">
        <v>1</v>
      </c>
      <c r="B6" s="4" t="s">
        <v>56</v>
      </c>
      <c r="C6" s="1" t="s">
        <v>86</v>
      </c>
      <c r="D6" s="2" t="s">
        <v>17</v>
      </c>
      <c r="E6" s="9">
        <v>192.39</v>
      </c>
      <c r="F6" s="7">
        <v>7.64</v>
      </c>
      <c r="G6" s="10">
        <v>184.75</v>
      </c>
      <c r="H6" s="14">
        <v>22942.7446308175</v>
      </c>
      <c r="I6" s="13">
        <f>E6*H6</f>
        <v>4413954.63952298</v>
      </c>
      <c r="J6" s="2" t="s">
        <v>18</v>
      </c>
      <c r="K6" s="2" t="s">
        <v>19</v>
      </c>
    </row>
    <row r="7" spans="1:11">
      <c r="A7" s="2">
        <v>2</v>
      </c>
      <c r="B7" s="4" t="s">
        <v>15</v>
      </c>
      <c r="C7" s="1" t="s">
        <v>87</v>
      </c>
      <c r="D7" s="2" t="s">
        <v>17</v>
      </c>
      <c r="E7" s="9">
        <v>369.75</v>
      </c>
      <c r="F7" s="7">
        <v>14.68</v>
      </c>
      <c r="G7" s="10">
        <v>355.07</v>
      </c>
      <c r="H7" s="14">
        <v>22942.7446308175</v>
      </c>
      <c r="I7" s="13">
        <f>E7*H7</f>
        <v>8483079.82724477</v>
      </c>
      <c r="J7" s="2" t="s">
        <v>18</v>
      </c>
      <c r="K7" s="2" t="s">
        <v>19</v>
      </c>
    </row>
    <row r="8" spans="1:11">
      <c r="A8" s="2" t="s">
        <v>21</v>
      </c>
      <c r="B8" s="2"/>
      <c r="C8" s="2"/>
      <c r="D8" s="2"/>
      <c r="E8" s="2">
        <f>SUM(E6:E7)</f>
        <v>562.14</v>
      </c>
      <c r="F8" s="2">
        <f>SUM(F6:F7)</f>
        <v>22.32</v>
      </c>
      <c r="G8" s="2">
        <f>SUM(G6:G7)</f>
        <v>539.82</v>
      </c>
      <c r="H8" s="15">
        <f>I8/E8</f>
        <v>22942.7446308175</v>
      </c>
      <c r="I8" s="13">
        <f>SUM(I6:I7)</f>
        <v>12897034.4667677</v>
      </c>
      <c r="J8" s="2"/>
      <c r="K8" s="2"/>
    </row>
    <row r="9" spans="1:11">
      <c r="A9" s="2" t="s">
        <v>88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ht="66" customHeight="1" spans="1:11">
      <c r="A10" s="2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15">
    <mergeCell ref="A1:K1"/>
    <mergeCell ref="A2:K2"/>
    <mergeCell ref="A3:K3"/>
    <mergeCell ref="F4:G4"/>
    <mergeCell ref="A9:K9"/>
    <mergeCell ref="A10:K10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3" sqref="A3:K3"/>
    </sheetView>
  </sheetViews>
  <sheetFormatPr defaultColWidth="8.72727272727273" defaultRowHeight="14"/>
  <cols>
    <col min="4" max="4" width="10.3545454545455" customWidth="1"/>
    <col min="6" max="6" width="10.6272727272727" customWidth="1"/>
    <col min="7" max="7" width="11.8727272727273" customWidth="1"/>
    <col min="8" max="8" width="9.54545454545454"/>
    <col min="9" max="9" width="14" customWidth="1"/>
    <col min="10" max="10" width="10.5454545454545" customWidth="1"/>
    <col min="11" max="11" width="18.7272727272727" customWidth="1"/>
  </cols>
  <sheetData>
    <row r="1" ht="15" spans="1:11">
      <c r="A1" s="18" t="s">
        <v>89</v>
      </c>
      <c r="B1" s="19"/>
      <c r="C1" s="19"/>
      <c r="D1" s="19"/>
      <c r="E1" s="19"/>
      <c r="F1" s="19"/>
      <c r="G1" s="19"/>
      <c r="H1" s="19"/>
      <c r="I1" s="19"/>
      <c r="J1" s="19"/>
      <c r="K1" s="21"/>
    </row>
    <row r="2" ht="27.5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1" customHeight="1" spans="1:11">
      <c r="A3" s="1" t="s">
        <v>90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27" customHeight="1" spans="1:1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 t="s">
        <v>9</v>
      </c>
      <c r="I4" s="2" t="s">
        <v>10</v>
      </c>
      <c r="J4" s="2" t="s">
        <v>11</v>
      </c>
      <c r="K4" s="2" t="s">
        <v>12</v>
      </c>
    </row>
    <row r="5" ht="44" customHeight="1" spans="1:11">
      <c r="A5" s="2"/>
      <c r="B5" s="2"/>
      <c r="C5" s="2"/>
      <c r="D5" s="2"/>
      <c r="E5" s="2"/>
      <c r="F5" s="2" t="s">
        <v>13</v>
      </c>
      <c r="G5" s="2" t="s">
        <v>14</v>
      </c>
      <c r="H5" s="2"/>
      <c r="I5" s="2"/>
      <c r="J5" s="2"/>
      <c r="K5" s="2"/>
    </row>
    <row r="6" spans="1:11">
      <c r="A6" s="2">
        <v>1</v>
      </c>
      <c r="B6" s="4" t="s">
        <v>56</v>
      </c>
      <c r="C6" s="1" t="s">
        <v>91</v>
      </c>
      <c r="D6" s="2" t="s">
        <v>17</v>
      </c>
      <c r="E6" s="9">
        <v>192.39</v>
      </c>
      <c r="F6" s="7">
        <v>7.64</v>
      </c>
      <c r="G6" s="10">
        <v>184.75</v>
      </c>
      <c r="H6" s="14">
        <v>21452.0451050482</v>
      </c>
      <c r="I6" s="13">
        <f>E6*H6</f>
        <v>4127158.95776022</v>
      </c>
      <c r="J6" s="2" t="s">
        <v>18</v>
      </c>
      <c r="K6" s="2" t="s">
        <v>19</v>
      </c>
    </row>
    <row r="7" spans="1:11">
      <c r="A7" s="2">
        <v>2</v>
      </c>
      <c r="B7" s="4" t="s">
        <v>15</v>
      </c>
      <c r="C7" s="1" t="s">
        <v>92</v>
      </c>
      <c r="D7" s="2" t="s">
        <v>17</v>
      </c>
      <c r="E7" s="9">
        <v>369.75</v>
      </c>
      <c r="F7" s="7">
        <v>14.68</v>
      </c>
      <c r="G7" s="10">
        <v>355.07</v>
      </c>
      <c r="H7" s="14">
        <v>21452.0451050482</v>
      </c>
      <c r="I7" s="13">
        <f>E7*H7</f>
        <v>7931893.67759157</v>
      </c>
      <c r="J7" s="2" t="s">
        <v>18</v>
      </c>
      <c r="K7" s="2" t="s">
        <v>19</v>
      </c>
    </row>
    <row r="8" spans="1:11">
      <c r="A8" s="2" t="s">
        <v>21</v>
      </c>
      <c r="B8" s="2"/>
      <c r="C8" s="2"/>
      <c r="D8" s="2"/>
      <c r="E8" s="2">
        <f>SUM(E6:E7)</f>
        <v>562.14</v>
      </c>
      <c r="F8" s="2">
        <f>SUM(F6:F7)</f>
        <v>22.32</v>
      </c>
      <c r="G8" s="2">
        <f>SUM(G6:G7)</f>
        <v>539.82</v>
      </c>
      <c r="H8" s="15">
        <f>I8/E8</f>
        <v>21452.0451050482</v>
      </c>
      <c r="I8" s="13">
        <f>SUM(I6:I7)</f>
        <v>12059052.6353518</v>
      </c>
      <c r="J8" s="2"/>
      <c r="K8" s="2"/>
    </row>
    <row r="9" spans="1:11">
      <c r="A9" s="2" t="s">
        <v>93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ht="66" customHeight="1" spans="1:11">
      <c r="A10" s="2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15">
    <mergeCell ref="A1:K1"/>
    <mergeCell ref="A2:K2"/>
    <mergeCell ref="A3:K3"/>
    <mergeCell ref="F4:G4"/>
    <mergeCell ref="A9:K9"/>
    <mergeCell ref="A10:K10"/>
    <mergeCell ref="A4:A5"/>
    <mergeCell ref="B4:B5"/>
    <mergeCell ref="C4:C5"/>
    <mergeCell ref="D4:D5"/>
    <mergeCell ref="E4:E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opLeftCell="A26" workbookViewId="0">
      <selection activeCell="N37" sqref="N37"/>
    </sheetView>
  </sheetViews>
  <sheetFormatPr defaultColWidth="8.72727272727273" defaultRowHeight="14"/>
  <cols>
    <col min="1" max="1" width="3.87272727272727" customWidth="1"/>
    <col min="2" max="2" width="3.25454545454545" customWidth="1"/>
    <col min="3" max="3" width="4.87272727272727" customWidth="1"/>
    <col min="4" max="4" width="5.12727272727273" customWidth="1"/>
    <col min="6" max="6" width="7.5" customWidth="1"/>
    <col min="7" max="7" width="7" customWidth="1"/>
    <col min="8" max="8" width="7.37272727272727" customWidth="1"/>
    <col min="9" max="9" width="9.62727272727273" customWidth="1"/>
    <col min="10" max="10" width="10.3727272727273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30" customHeight="1" spans="1:12">
      <c r="A3" s="1" t="s">
        <v>94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19" customHeight="1" spans="1:12">
      <c r="A4" s="2" t="s">
        <v>3</v>
      </c>
      <c r="B4" s="2" t="s">
        <v>95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/>
      <c r="I4" s="2" t="s">
        <v>9</v>
      </c>
      <c r="J4" s="2" t="s">
        <v>10</v>
      </c>
      <c r="K4" s="2" t="s">
        <v>11</v>
      </c>
      <c r="L4" s="2" t="s">
        <v>12</v>
      </c>
    </row>
    <row r="5" ht="56" spans="1:12">
      <c r="A5" s="2"/>
      <c r="B5" s="2"/>
      <c r="C5" s="2"/>
      <c r="D5" s="2"/>
      <c r="E5" s="2"/>
      <c r="F5" s="2"/>
      <c r="G5" s="2" t="s">
        <v>13</v>
      </c>
      <c r="H5" s="2" t="s">
        <v>14</v>
      </c>
      <c r="I5" s="2"/>
      <c r="J5" s="2"/>
      <c r="K5" s="2"/>
      <c r="L5" s="2"/>
    </row>
    <row r="6" spans="1:12">
      <c r="A6" s="3">
        <v>1</v>
      </c>
      <c r="B6" s="3" t="s">
        <v>96</v>
      </c>
      <c r="C6" s="4" t="s">
        <v>15</v>
      </c>
      <c r="D6" s="5" t="s">
        <v>16</v>
      </c>
      <c r="E6" s="3" t="s">
        <v>17</v>
      </c>
      <c r="F6" s="6">
        <v>280.78</v>
      </c>
      <c r="G6" s="7">
        <v>9.29</v>
      </c>
      <c r="H6" s="8">
        <f t="shared" ref="H6:H25" si="0">F6-G6</f>
        <v>271.49</v>
      </c>
      <c r="I6" s="12">
        <v>23378.2434666111</v>
      </c>
      <c r="J6" s="12">
        <f t="shared" ref="J6:J34" si="1">F6*I6</f>
        <v>6564143.20055506</v>
      </c>
      <c r="K6" s="3" t="s">
        <v>18</v>
      </c>
      <c r="L6" s="3" t="s">
        <v>19</v>
      </c>
    </row>
    <row r="7" spans="1:12">
      <c r="A7" s="3">
        <v>2</v>
      </c>
      <c r="B7" s="3"/>
      <c r="C7" s="4" t="s">
        <v>15</v>
      </c>
      <c r="D7" s="5" t="s">
        <v>20</v>
      </c>
      <c r="E7" s="3" t="s">
        <v>17</v>
      </c>
      <c r="F7" s="6">
        <v>280.78</v>
      </c>
      <c r="G7" s="7">
        <v>9.29</v>
      </c>
      <c r="H7" s="8">
        <f t="shared" si="0"/>
        <v>271.49</v>
      </c>
      <c r="I7" s="12">
        <v>23992.7751970635</v>
      </c>
      <c r="J7" s="12">
        <f t="shared" si="1"/>
        <v>6736691.41983149</v>
      </c>
      <c r="K7" s="3" t="s">
        <v>18</v>
      </c>
      <c r="L7" s="3" t="s">
        <v>19</v>
      </c>
    </row>
    <row r="8" customHeight="1" spans="1:12">
      <c r="A8" s="3">
        <v>3</v>
      </c>
      <c r="B8" s="2" t="s">
        <v>97</v>
      </c>
      <c r="C8" s="4" t="s">
        <v>15</v>
      </c>
      <c r="D8" s="1" t="s">
        <v>26</v>
      </c>
      <c r="E8" s="2" t="s">
        <v>17</v>
      </c>
      <c r="F8" s="6">
        <v>280.78</v>
      </c>
      <c r="G8" s="7">
        <v>9.29</v>
      </c>
      <c r="H8" s="8">
        <f t="shared" si="0"/>
        <v>271.49</v>
      </c>
      <c r="I8" s="13">
        <v>23392.0704305463</v>
      </c>
      <c r="J8" s="13">
        <f t="shared" si="1"/>
        <v>6568025.53548879</v>
      </c>
      <c r="K8" s="2" t="s">
        <v>18</v>
      </c>
      <c r="L8" s="2" t="s">
        <v>19</v>
      </c>
    </row>
    <row r="9" spans="1:12">
      <c r="A9" s="3">
        <v>4</v>
      </c>
      <c r="B9" s="2"/>
      <c r="C9" s="4" t="s">
        <v>15</v>
      </c>
      <c r="D9" s="1" t="s">
        <v>27</v>
      </c>
      <c r="E9" s="2" t="s">
        <v>17</v>
      </c>
      <c r="F9" s="6">
        <v>280.78</v>
      </c>
      <c r="G9" s="7">
        <v>9.29</v>
      </c>
      <c r="H9" s="8">
        <f t="shared" si="0"/>
        <v>271.49</v>
      </c>
      <c r="I9" s="13">
        <v>24006.6021609987</v>
      </c>
      <c r="J9" s="13">
        <f t="shared" si="1"/>
        <v>6740573.75476521</v>
      </c>
      <c r="K9" s="2" t="s">
        <v>18</v>
      </c>
      <c r="L9" s="2" t="s">
        <v>19</v>
      </c>
    </row>
    <row r="10" spans="1:12">
      <c r="A10" s="3">
        <v>5</v>
      </c>
      <c r="B10" s="3" t="s">
        <v>98</v>
      </c>
      <c r="C10" s="4" t="s">
        <v>15</v>
      </c>
      <c r="D10" s="1" t="s">
        <v>31</v>
      </c>
      <c r="E10" s="2" t="s">
        <v>17</v>
      </c>
      <c r="F10" s="6">
        <v>280.78</v>
      </c>
      <c r="G10" s="7">
        <v>9.29</v>
      </c>
      <c r="H10" s="8">
        <f t="shared" si="0"/>
        <v>271.49</v>
      </c>
      <c r="I10" s="13">
        <v>22303.673282742</v>
      </c>
      <c r="J10" s="13">
        <f t="shared" si="1"/>
        <v>6262425.3843283</v>
      </c>
      <c r="K10" s="2" t="s">
        <v>18</v>
      </c>
      <c r="L10" s="2" t="s">
        <v>19</v>
      </c>
    </row>
    <row r="11" spans="1:12">
      <c r="A11" s="3">
        <v>6</v>
      </c>
      <c r="B11" s="3"/>
      <c r="C11" s="4" t="s">
        <v>15</v>
      </c>
      <c r="D11" s="1" t="s">
        <v>32</v>
      </c>
      <c r="E11" s="2" t="s">
        <v>17</v>
      </c>
      <c r="F11" s="6">
        <v>280.78</v>
      </c>
      <c r="G11" s="7">
        <v>9.29</v>
      </c>
      <c r="H11" s="8">
        <f t="shared" si="0"/>
        <v>271.49</v>
      </c>
      <c r="I11" s="13">
        <v>22918.2050131944</v>
      </c>
      <c r="J11" s="13">
        <f t="shared" si="1"/>
        <v>6434973.60360472</v>
      </c>
      <c r="K11" s="2" t="s">
        <v>18</v>
      </c>
      <c r="L11" s="2" t="s">
        <v>19</v>
      </c>
    </row>
    <row r="12" spans="1:12">
      <c r="A12" s="3">
        <v>7</v>
      </c>
      <c r="B12" s="2" t="s">
        <v>99</v>
      </c>
      <c r="C12" s="4" t="s">
        <v>15</v>
      </c>
      <c r="D12" s="1" t="s">
        <v>36</v>
      </c>
      <c r="E12" s="2" t="s">
        <v>17</v>
      </c>
      <c r="F12" s="6">
        <v>280.78</v>
      </c>
      <c r="G12" s="7">
        <v>9.29</v>
      </c>
      <c r="H12" s="8">
        <f t="shared" si="0"/>
        <v>271.49</v>
      </c>
      <c r="I12" s="13">
        <v>22082.196047087</v>
      </c>
      <c r="J12" s="13">
        <f t="shared" si="1"/>
        <v>6200239.00610109</v>
      </c>
      <c r="K12" s="2" t="s">
        <v>18</v>
      </c>
      <c r="L12" s="2" t="s">
        <v>19</v>
      </c>
    </row>
    <row r="13" spans="1:12">
      <c r="A13" s="3">
        <v>8</v>
      </c>
      <c r="B13" s="2"/>
      <c r="C13" s="4" t="s">
        <v>15</v>
      </c>
      <c r="D13" s="1" t="s">
        <v>37</v>
      </c>
      <c r="E13" s="2" t="s">
        <v>17</v>
      </c>
      <c r="F13" s="6">
        <v>280.78</v>
      </c>
      <c r="G13" s="7">
        <v>9.29</v>
      </c>
      <c r="H13" s="8">
        <f t="shared" si="0"/>
        <v>271.49</v>
      </c>
      <c r="I13" s="13">
        <v>22696.7277775394</v>
      </c>
      <c r="J13" s="13">
        <f t="shared" si="1"/>
        <v>6372787.22537751</v>
      </c>
      <c r="K13" s="2" t="s">
        <v>18</v>
      </c>
      <c r="L13" s="2" t="s">
        <v>19</v>
      </c>
    </row>
    <row r="14" spans="1:12">
      <c r="A14" s="3">
        <v>9</v>
      </c>
      <c r="B14" s="3" t="s">
        <v>100</v>
      </c>
      <c r="C14" s="4" t="s">
        <v>15</v>
      </c>
      <c r="D14" s="1" t="s">
        <v>41</v>
      </c>
      <c r="E14" s="2" t="s">
        <v>17</v>
      </c>
      <c r="F14" s="6">
        <v>280.78</v>
      </c>
      <c r="G14" s="7">
        <v>9.29</v>
      </c>
      <c r="H14" s="8">
        <f t="shared" si="0"/>
        <v>271.49</v>
      </c>
      <c r="I14" s="13">
        <v>23530.3400698981</v>
      </c>
      <c r="J14" s="13">
        <f t="shared" si="1"/>
        <v>6606848.88482599</v>
      </c>
      <c r="K14" s="2" t="s">
        <v>18</v>
      </c>
      <c r="L14" s="2" t="s">
        <v>19</v>
      </c>
    </row>
    <row r="15" spans="1:12">
      <c r="A15" s="3">
        <v>10</v>
      </c>
      <c r="B15" s="3"/>
      <c r="C15" s="4" t="s">
        <v>15</v>
      </c>
      <c r="D15" s="1" t="s">
        <v>42</v>
      </c>
      <c r="E15" s="2" t="s">
        <v>17</v>
      </c>
      <c r="F15" s="6">
        <v>280.78</v>
      </c>
      <c r="G15" s="7">
        <v>9.29</v>
      </c>
      <c r="H15" s="8">
        <f t="shared" si="0"/>
        <v>271.49</v>
      </c>
      <c r="I15" s="13">
        <v>24144.8718003505</v>
      </c>
      <c r="J15" s="13">
        <f t="shared" si="1"/>
        <v>6779397.10410241</v>
      </c>
      <c r="K15" s="2" t="s">
        <v>18</v>
      </c>
      <c r="L15" s="2" t="s">
        <v>19</v>
      </c>
    </row>
    <row r="16" spans="1:12">
      <c r="A16" s="3">
        <v>11</v>
      </c>
      <c r="B16" s="2" t="s">
        <v>101</v>
      </c>
      <c r="C16" s="4" t="s">
        <v>15</v>
      </c>
      <c r="D16" s="1" t="s">
        <v>46</v>
      </c>
      <c r="E16" s="2" t="s">
        <v>17</v>
      </c>
      <c r="F16" s="6">
        <v>280.78</v>
      </c>
      <c r="G16" s="7">
        <v>9.29</v>
      </c>
      <c r="H16" s="8">
        <f t="shared" si="0"/>
        <v>271.49</v>
      </c>
      <c r="I16" s="13">
        <v>23571.8209617036</v>
      </c>
      <c r="J16" s="13">
        <f t="shared" si="1"/>
        <v>6618495.88962714</v>
      </c>
      <c r="K16" s="2" t="s">
        <v>18</v>
      </c>
      <c r="L16" s="2" t="s">
        <v>19</v>
      </c>
    </row>
    <row r="17" spans="1:12">
      <c r="A17" s="3">
        <v>12</v>
      </c>
      <c r="B17" s="2"/>
      <c r="C17" s="4" t="s">
        <v>15</v>
      </c>
      <c r="D17" s="1" t="s">
        <v>47</v>
      </c>
      <c r="E17" s="2" t="s">
        <v>17</v>
      </c>
      <c r="F17" s="6">
        <v>280.78</v>
      </c>
      <c r="G17" s="7">
        <v>9.29</v>
      </c>
      <c r="H17" s="8">
        <f t="shared" si="0"/>
        <v>271.49</v>
      </c>
      <c r="I17" s="13">
        <v>24186.3526921561</v>
      </c>
      <c r="J17" s="13">
        <f t="shared" si="1"/>
        <v>6791044.10890359</v>
      </c>
      <c r="K17" s="2" t="s">
        <v>18</v>
      </c>
      <c r="L17" s="2" t="s">
        <v>19</v>
      </c>
    </row>
    <row r="18" spans="1:12">
      <c r="A18" s="3">
        <v>13</v>
      </c>
      <c r="B18" s="3" t="s">
        <v>102</v>
      </c>
      <c r="C18" s="4" t="s">
        <v>15</v>
      </c>
      <c r="D18" s="1" t="s">
        <v>51</v>
      </c>
      <c r="E18" s="2" t="s">
        <v>17</v>
      </c>
      <c r="F18" s="6">
        <v>280.78</v>
      </c>
      <c r="G18" s="7">
        <v>9.29</v>
      </c>
      <c r="H18" s="8">
        <f t="shared" si="0"/>
        <v>271.49</v>
      </c>
      <c r="I18" s="14">
        <v>22102.2605080862</v>
      </c>
      <c r="J18" s="13">
        <f t="shared" si="1"/>
        <v>6205872.70546044</v>
      </c>
      <c r="K18" s="2" t="s">
        <v>18</v>
      </c>
      <c r="L18" s="2" t="s">
        <v>19</v>
      </c>
    </row>
    <row r="19" spans="1:12">
      <c r="A19" s="3">
        <v>14</v>
      </c>
      <c r="B19" s="3"/>
      <c r="C19" s="4" t="s">
        <v>15</v>
      </c>
      <c r="D19" s="1" t="s">
        <v>52</v>
      </c>
      <c r="E19" s="2" t="s">
        <v>17</v>
      </c>
      <c r="F19" s="6">
        <v>280.78</v>
      </c>
      <c r="G19" s="7">
        <v>9.29</v>
      </c>
      <c r="H19" s="8">
        <f t="shared" si="0"/>
        <v>271.49</v>
      </c>
      <c r="I19" s="14">
        <v>22102.2605080862</v>
      </c>
      <c r="J19" s="13">
        <f t="shared" si="1"/>
        <v>6205872.70546044</v>
      </c>
      <c r="K19" s="2" t="s">
        <v>18</v>
      </c>
      <c r="L19" s="2" t="s">
        <v>19</v>
      </c>
    </row>
    <row r="20" spans="1:12">
      <c r="A20" s="3">
        <v>15</v>
      </c>
      <c r="B20" s="3" t="s">
        <v>103</v>
      </c>
      <c r="C20" s="4" t="s">
        <v>56</v>
      </c>
      <c r="D20" s="1" t="s">
        <v>57</v>
      </c>
      <c r="E20" s="2" t="s">
        <v>17</v>
      </c>
      <c r="F20" s="7">
        <v>203.39</v>
      </c>
      <c r="G20" s="7">
        <v>7.7</v>
      </c>
      <c r="H20" s="8">
        <f t="shared" si="0"/>
        <v>195.69</v>
      </c>
      <c r="I20" s="14">
        <v>23941.2</v>
      </c>
      <c r="J20" s="13">
        <f t="shared" si="1"/>
        <v>4869400.668</v>
      </c>
      <c r="K20" s="2" t="s">
        <v>18</v>
      </c>
      <c r="L20" s="2" t="s">
        <v>19</v>
      </c>
    </row>
    <row r="21" spans="1:12">
      <c r="A21" s="3">
        <v>16</v>
      </c>
      <c r="B21" s="3"/>
      <c r="C21" s="4" t="s">
        <v>15</v>
      </c>
      <c r="D21" s="1" t="s">
        <v>58</v>
      </c>
      <c r="E21" s="2" t="s">
        <v>17</v>
      </c>
      <c r="F21" s="7">
        <v>388.73</v>
      </c>
      <c r="G21" s="7">
        <v>14.71</v>
      </c>
      <c r="H21" s="8">
        <f t="shared" si="0"/>
        <v>374.02</v>
      </c>
      <c r="I21" s="14">
        <v>23941.2</v>
      </c>
      <c r="J21" s="13">
        <f t="shared" si="1"/>
        <v>9306662.676</v>
      </c>
      <c r="K21" s="2" t="s">
        <v>18</v>
      </c>
      <c r="L21" s="2" t="s">
        <v>19</v>
      </c>
    </row>
    <row r="22" spans="1:12">
      <c r="A22" s="3">
        <v>17</v>
      </c>
      <c r="B22" s="2" t="s">
        <v>104</v>
      </c>
      <c r="C22" s="4" t="s">
        <v>15</v>
      </c>
      <c r="D22" s="1" t="s">
        <v>62</v>
      </c>
      <c r="E22" s="2" t="s">
        <v>17</v>
      </c>
      <c r="F22" s="7">
        <v>296.14</v>
      </c>
      <c r="G22" s="7">
        <v>9.63</v>
      </c>
      <c r="H22" s="8">
        <f t="shared" si="0"/>
        <v>286.51</v>
      </c>
      <c r="I22" s="14">
        <v>24538.5930620754</v>
      </c>
      <c r="J22" s="13">
        <f t="shared" si="1"/>
        <v>7266858.94940301</v>
      </c>
      <c r="K22" s="2" t="s">
        <v>18</v>
      </c>
      <c r="L22" s="2" t="s">
        <v>19</v>
      </c>
    </row>
    <row r="23" spans="1:12">
      <c r="A23" s="3">
        <v>18</v>
      </c>
      <c r="B23" s="2"/>
      <c r="C23" s="4" t="s">
        <v>15</v>
      </c>
      <c r="D23" s="1" t="s">
        <v>63</v>
      </c>
      <c r="E23" s="2" t="s">
        <v>17</v>
      </c>
      <c r="F23" s="7">
        <v>296.14</v>
      </c>
      <c r="G23" s="7">
        <v>9.63</v>
      </c>
      <c r="H23" s="8">
        <f t="shared" si="0"/>
        <v>286.51</v>
      </c>
      <c r="I23" s="14">
        <v>24538.5930620754</v>
      </c>
      <c r="J23" s="13">
        <f t="shared" si="1"/>
        <v>7266858.94940301</v>
      </c>
      <c r="K23" s="2" t="s">
        <v>18</v>
      </c>
      <c r="L23" s="2" t="s">
        <v>19</v>
      </c>
    </row>
    <row r="24" spans="1:12">
      <c r="A24" s="3">
        <v>19</v>
      </c>
      <c r="B24" s="2" t="s">
        <v>105</v>
      </c>
      <c r="C24" s="4" t="s">
        <v>56</v>
      </c>
      <c r="D24" s="1" t="s">
        <v>67</v>
      </c>
      <c r="E24" s="2" t="s">
        <v>17</v>
      </c>
      <c r="F24" s="2">
        <v>203.39</v>
      </c>
      <c r="G24" s="2">
        <v>7.7</v>
      </c>
      <c r="H24" s="2">
        <f t="shared" si="0"/>
        <v>195.69</v>
      </c>
      <c r="I24" s="15">
        <v>24142.7</v>
      </c>
      <c r="J24" s="13">
        <f t="shared" si="1"/>
        <v>4910383.753</v>
      </c>
      <c r="K24" s="2" t="s">
        <v>18</v>
      </c>
      <c r="L24" s="2" t="s">
        <v>19</v>
      </c>
    </row>
    <row r="25" spans="1:12">
      <c r="A25" s="3">
        <v>20</v>
      </c>
      <c r="B25" s="2"/>
      <c r="C25" s="4" t="s">
        <v>15</v>
      </c>
      <c r="D25" s="1" t="s">
        <v>68</v>
      </c>
      <c r="E25" s="2" t="s">
        <v>17</v>
      </c>
      <c r="F25" s="2">
        <v>388.73</v>
      </c>
      <c r="G25" s="2">
        <v>14.71</v>
      </c>
      <c r="H25" s="2">
        <f t="shared" si="0"/>
        <v>374.02</v>
      </c>
      <c r="I25" s="15">
        <v>24142.7</v>
      </c>
      <c r="J25" s="13">
        <f t="shared" si="1"/>
        <v>9384991.771</v>
      </c>
      <c r="K25" s="2" t="s">
        <v>18</v>
      </c>
      <c r="L25" s="2" t="s">
        <v>19</v>
      </c>
    </row>
    <row r="26" spans="1:12">
      <c r="A26" s="3">
        <v>21</v>
      </c>
      <c r="B26" s="2" t="s">
        <v>106</v>
      </c>
      <c r="C26" s="4" t="s">
        <v>56</v>
      </c>
      <c r="D26" s="1" t="s">
        <v>72</v>
      </c>
      <c r="E26" s="2" t="s">
        <v>17</v>
      </c>
      <c r="F26" s="9">
        <v>192.39</v>
      </c>
      <c r="G26" s="7">
        <v>7.64</v>
      </c>
      <c r="H26" s="10">
        <v>184.75</v>
      </c>
      <c r="I26" s="14">
        <v>22984.9274544218</v>
      </c>
      <c r="J26" s="13">
        <f t="shared" si="1"/>
        <v>4422070.19295621</v>
      </c>
      <c r="K26" s="2" t="s">
        <v>18</v>
      </c>
      <c r="L26" s="2" t="s">
        <v>19</v>
      </c>
    </row>
    <row r="27" spans="1:12">
      <c r="A27" s="3">
        <v>22</v>
      </c>
      <c r="B27" s="2"/>
      <c r="C27" s="4" t="s">
        <v>15</v>
      </c>
      <c r="D27" s="1" t="s">
        <v>73</v>
      </c>
      <c r="E27" s="2" t="s">
        <v>17</v>
      </c>
      <c r="F27" s="9">
        <v>369.75</v>
      </c>
      <c r="G27" s="7">
        <v>14.68</v>
      </c>
      <c r="H27" s="10">
        <v>355.07</v>
      </c>
      <c r="I27" s="14">
        <v>22984.9274544218</v>
      </c>
      <c r="J27" s="13">
        <f t="shared" si="1"/>
        <v>8498676.92627246</v>
      </c>
      <c r="K27" s="2" t="s">
        <v>18</v>
      </c>
      <c r="L27" s="2" t="s">
        <v>19</v>
      </c>
    </row>
    <row r="28" ht="25" customHeight="1" spans="1:12">
      <c r="A28" s="3">
        <v>23</v>
      </c>
      <c r="B28" s="2" t="s">
        <v>107</v>
      </c>
      <c r="C28" s="4" t="s">
        <v>15</v>
      </c>
      <c r="D28" s="1" t="s">
        <v>77</v>
      </c>
      <c r="E28" s="2" t="s">
        <v>17</v>
      </c>
      <c r="F28" s="9">
        <v>369.75</v>
      </c>
      <c r="G28" s="7">
        <v>14.68</v>
      </c>
      <c r="H28" s="10">
        <v>355.07</v>
      </c>
      <c r="I28" s="14">
        <v>23873</v>
      </c>
      <c r="J28" s="13">
        <f t="shared" si="1"/>
        <v>8827041.75</v>
      </c>
      <c r="K28" s="2" t="s">
        <v>18</v>
      </c>
      <c r="L28" s="2" t="s">
        <v>19</v>
      </c>
    </row>
    <row r="29" spans="1:12">
      <c r="A29" s="3">
        <v>24</v>
      </c>
      <c r="B29" s="2" t="s">
        <v>108</v>
      </c>
      <c r="C29" s="4" t="s">
        <v>56</v>
      </c>
      <c r="D29" s="1" t="s">
        <v>81</v>
      </c>
      <c r="E29" s="2" t="s">
        <v>17</v>
      </c>
      <c r="F29" s="9">
        <v>192.39</v>
      </c>
      <c r="G29" s="7">
        <v>7.64</v>
      </c>
      <c r="H29" s="10">
        <v>184.75</v>
      </c>
      <c r="I29" s="14">
        <v>22274.9179774481</v>
      </c>
      <c r="J29" s="13">
        <f t="shared" ref="J29:J34" si="2">F29*I29</f>
        <v>4285471.46968124</v>
      </c>
      <c r="K29" s="2" t="s">
        <v>18</v>
      </c>
      <c r="L29" s="2" t="s">
        <v>19</v>
      </c>
    </row>
    <row r="30" spans="1:12">
      <c r="A30" s="3">
        <v>25</v>
      </c>
      <c r="B30" s="2"/>
      <c r="C30" s="4" t="s">
        <v>15</v>
      </c>
      <c r="D30" s="1" t="s">
        <v>82</v>
      </c>
      <c r="E30" s="2" t="s">
        <v>17</v>
      </c>
      <c r="F30" s="9">
        <v>369.75</v>
      </c>
      <c r="G30" s="7">
        <v>14.68</v>
      </c>
      <c r="H30" s="10">
        <v>355.07</v>
      </c>
      <c r="I30" s="14">
        <v>22274.9179774481</v>
      </c>
      <c r="J30" s="13">
        <f t="shared" si="2"/>
        <v>8236150.92216144</v>
      </c>
      <c r="K30" s="2" t="s">
        <v>18</v>
      </c>
      <c r="L30" s="2" t="s">
        <v>19</v>
      </c>
    </row>
    <row r="31" spans="1:12">
      <c r="A31" s="3">
        <v>26</v>
      </c>
      <c r="B31" s="2" t="s">
        <v>109</v>
      </c>
      <c r="C31" s="4" t="s">
        <v>56</v>
      </c>
      <c r="D31" s="1" t="s">
        <v>86</v>
      </c>
      <c r="E31" s="2" t="s">
        <v>17</v>
      </c>
      <c r="F31" s="9">
        <v>192.39</v>
      </c>
      <c r="G31" s="7">
        <v>7.64</v>
      </c>
      <c r="H31" s="10">
        <v>184.75</v>
      </c>
      <c r="I31" s="14">
        <v>22942.7446308175</v>
      </c>
      <c r="J31" s="13">
        <f t="shared" si="2"/>
        <v>4413954.63952298</v>
      </c>
      <c r="K31" s="2" t="s">
        <v>18</v>
      </c>
      <c r="L31" s="2" t="s">
        <v>19</v>
      </c>
    </row>
    <row r="32" spans="1:12">
      <c r="A32" s="3">
        <v>27</v>
      </c>
      <c r="B32" s="2"/>
      <c r="C32" s="4" t="s">
        <v>15</v>
      </c>
      <c r="D32" s="1" t="s">
        <v>87</v>
      </c>
      <c r="E32" s="2" t="s">
        <v>17</v>
      </c>
      <c r="F32" s="9">
        <v>369.75</v>
      </c>
      <c r="G32" s="7">
        <v>14.68</v>
      </c>
      <c r="H32" s="10">
        <v>355.07</v>
      </c>
      <c r="I32" s="14">
        <v>22942.7446308175</v>
      </c>
      <c r="J32" s="13">
        <f t="shared" si="2"/>
        <v>8483079.82724477</v>
      </c>
      <c r="K32" s="2" t="s">
        <v>18</v>
      </c>
      <c r="L32" s="2" t="s">
        <v>19</v>
      </c>
    </row>
    <row r="33" spans="1:12">
      <c r="A33" s="3">
        <v>28</v>
      </c>
      <c r="B33" s="2" t="s">
        <v>110</v>
      </c>
      <c r="C33" s="4" t="s">
        <v>56</v>
      </c>
      <c r="D33" s="1" t="s">
        <v>91</v>
      </c>
      <c r="E33" s="2" t="s">
        <v>17</v>
      </c>
      <c r="F33" s="9">
        <v>192.39</v>
      </c>
      <c r="G33" s="7">
        <v>7.64</v>
      </c>
      <c r="H33" s="10">
        <v>184.75</v>
      </c>
      <c r="I33" s="14">
        <v>21452.0451050482</v>
      </c>
      <c r="J33" s="13">
        <f t="shared" si="2"/>
        <v>4127158.95776022</v>
      </c>
      <c r="K33" s="2" t="s">
        <v>18</v>
      </c>
      <c r="L33" s="2" t="s">
        <v>19</v>
      </c>
    </row>
    <row r="34" spans="1:12">
      <c r="A34" s="3">
        <v>29</v>
      </c>
      <c r="B34" s="2"/>
      <c r="C34" s="4" t="s">
        <v>15</v>
      </c>
      <c r="D34" s="1" t="s">
        <v>92</v>
      </c>
      <c r="E34" s="2" t="s">
        <v>17</v>
      </c>
      <c r="F34" s="9">
        <v>369.75</v>
      </c>
      <c r="G34" s="7">
        <v>14.68</v>
      </c>
      <c r="H34" s="10">
        <v>355.07</v>
      </c>
      <c r="I34" s="14">
        <v>21452.0451050482</v>
      </c>
      <c r="J34" s="13">
        <f t="shared" si="2"/>
        <v>7931893.67759157</v>
      </c>
      <c r="K34" s="2" t="s">
        <v>18</v>
      </c>
      <c r="L34" s="2" t="s">
        <v>19</v>
      </c>
    </row>
    <row r="35" spans="1:12">
      <c r="A35" s="11"/>
      <c r="B35" s="11"/>
      <c r="C35" s="11"/>
      <c r="D35" s="11"/>
      <c r="E35" s="11"/>
      <c r="F35" s="11">
        <f>SUM(F6:F34)</f>
        <v>8325.75</v>
      </c>
      <c r="G35" s="11"/>
      <c r="H35" s="11"/>
      <c r="I35" s="16">
        <f>J35/F35</f>
        <v>23219.2950374956</v>
      </c>
      <c r="J35" s="17">
        <f>SUM(J6:J34)</f>
        <v>193318045.658429</v>
      </c>
      <c r="K35" s="11"/>
      <c r="L35" s="11"/>
    </row>
    <row r="36" spans="1:12">
      <c r="A36" s="2" t="s">
        <v>111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ht="84" customHeight="1" spans="1:12">
      <c r="A37" s="2" t="s">
        <v>23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30">
    <mergeCell ref="A1:L1"/>
    <mergeCell ref="A2:L2"/>
    <mergeCell ref="A3:L3"/>
    <mergeCell ref="G4:H4"/>
    <mergeCell ref="A36:L36"/>
    <mergeCell ref="A37:L37"/>
    <mergeCell ref="A4:A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9:B30"/>
    <mergeCell ref="B31:B32"/>
    <mergeCell ref="B33:B34"/>
    <mergeCell ref="C4:C5"/>
    <mergeCell ref="D4:D5"/>
    <mergeCell ref="E4:E5"/>
    <mergeCell ref="F4:F5"/>
    <mergeCell ref="I4:I5"/>
    <mergeCell ref="J4:J5"/>
    <mergeCell ref="K4:K5"/>
    <mergeCell ref="L4:L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C1</vt:lpstr>
      <vt:lpstr>C2</vt:lpstr>
      <vt:lpstr>C3</vt:lpstr>
      <vt:lpstr>C4</vt:lpstr>
      <vt:lpstr>C5</vt:lpstr>
      <vt:lpstr>C6</vt:lpstr>
      <vt:lpstr>C7</vt:lpstr>
      <vt:lpstr>C8</vt:lpstr>
      <vt:lpstr>C10</vt:lpstr>
      <vt:lpstr>C11</vt:lpstr>
      <vt:lpstr>C12</vt:lpstr>
      <vt:lpstr>C13</vt:lpstr>
      <vt:lpstr>C14</vt:lpstr>
      <vt:lpstr>C15</vt:lpstr>
      <vt:lpstr>C16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张小松</dc:creator>
  <cp:lastModifiedBy>阳蕾</cp:lastModifiedBy>
  <dcterms:created xsi:type="dcterms:W3CDTF">2022-04-15T09:13:00Z</dcterms:created>
  <dcterms:modified xsi:type="dcterms:W3CDTF">2023-10-30T10:49:34Z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464FCB2EEBD54A2DAE4AD1B65D492909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eyJoZGlkIjoiMmE5ZGE1MmI5ZGQzYjA1ZWQ3OTZmZmU3YTkyNzlmOGUifQ==</vt:lpwstr>
  </property>
</Properties>
</file>